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385"/>
  </bookViews>
  <sheets>
    <sheet name="Cross-Sectional Area" sheetId="1" r:id="rId1"/>
    <sheet name="List" sheetId="2" r:id="rId2"/>
    <sheet name="Slope Tie-in Calculation" sheetId="3" r:id="rId3"/>
  </sheets>
  <definedNames>
    <definedName name="CrossSectionType">List!$A$1:$A$3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E15"/>
  <c r="E16"/>
  <c r="E17"/>
  <c r="E18"/>
  <c r="E19"/>
  <c r="E20"/>
  <c r="E21"/>
  <c r="E22"/>
  <c r="E23"/>
  <c r="E24"/>
  <c r="E25"/>
  <c r="E26"/>
  <c r="E27"/>
  <c r="E28"/>
  <c r="E13"/>
  <c r="E12"/>
  <c r="D28"/>
  <c r="D27"/>
  <c r="D26"/>
  <c r="D25"/>
  <c r="D24"/>
  <c r="D23"/>
  <c r="D22"/>
  <c r="F23" s="1"/>
  <c r="G23" s="1"/>
  <c r="D21"/>
  <c r="D20"/>
  <c r="D19"/>
  <c r="D18"/>
  <c r="D17"/>
  <c r="D16"/>
  <c r="D15"/>
  <c r="D14"/>
  <c r="D13"/>
  <c r="D12"/>
  <c r="E8"/>
  <c r="F26" l="1"/>
  <c r="G26" s="1"/>
  <c r="F28"/>
  <c r="G28" s="1"/>
  <c r="F27"/>
  <c r="G27" s="1"/>
  <c r="C39"/>
  <c r="E11" l="1"/>
  <c r="D11"/>
  <c r="F21" l="1"/>
  <c r="G21" s="1"/>
  <c r="D10"/>
  <c r="F11" s="1"/>
  <c r="G11" s="1"/>
  <c r="E10"/>
  <c r="F25" l="1"/>
  <c r="G25" s="1"/>
  <c r="F24" l="1"/>
  <c r="G24" s="1"/>
  <c r="F20"/>
  <c r="G20" s="1"/>
  <c r="F12" l="1"/>
  <c r="G12" s="1"/>
  <c r="F19"/>
  <c r="G19" s="1"/>
  <c r="C37" l="1"/>
  <c r="C40" l="1"/>
  <c r="C45" s="1"/>
  <c r="C41" l="1"/>
  <c r="C42" s="1"/>
  <c r="C44" s="1"/>
  <c r="F13"/>
  <c r="G13" s="1"/>
  <c r="E9"/>
  <c r="D9"/>
  <c r="D8"/>
  <c r="F10" l="1"/>
  <c r="G10" s="1"/>
  <c r="F9"/>
  <c r="G9" s="1"/>
  <c r="F8"/>
  <c r="G8" s="1"/>
  <c r="F15"/>
  <c r="G15" s="1"/>
  <c r="F17"/>
  <c r="G17" s="1"/>
  <c r="F22"/>
  <c r="G22" s="1"/>
  <c r="F14"/>
  <c r="G14" s="1"/>
  <c r="F16"/>
  <c r="G16" s="1"/>
  <c r="F18"/>
  <c r="G18" s="1"/>
</calcChain>
</file>

<file path=xl/sharedStrings.xml><?xml version="1.0" encoding="utf-8"?>
<sst xmlns="http://schemas.openxmlformats.org/spreadsheetml/2006/main" count="49" uniqueCount="43">
  <si>
    <t>Cross-Sectional Area Calculation</t>
  </si>
  <si>
    <t>Cell (#)</t>
  </si>
  <si>
    <r>
      <rPr>
        <b/>
        <sz val="11"/>
        <color theme="1"/>
        <rFont val="Calibri"/>
        <family val="2"/>
        <scheme val="minor"/>
      </rPr>
      <t xml:space="preserve">Station (ft)             </t>
    </r>
    <r>
      <rPr>
        <i/>
        <sz val="11"/>
        <color theme="1"/>
        <rFont val="Calibri"/>
        <family val="2"/>
        <scheme val="minor"/>
      </rPr>
      <t>Recorded in Field</t>
    </r>
  </si>
  <si>
    <r>
      <rPr>
        <b/>
        <sz val="11"/>
        <color theme="1"/>
        <rFont val="Calibri"/>
        <family val="2"/>
        <scheme val="minor"/>
      </rPr>
      <t xml:space="preserve">Elevation (ft)        </t>
    </r>
    <r>
      <rPr>
        <i/>
        <sz val="11"/>
        <color theme="1"/>
        <rFont val="Calibri"/>
        <family val="2"/>
        <scheme val="minor"/>
      </rPr>
      <t>Surveyed in Field</t>
    </r>
  </si>
  <si>
    <r>
      <rPr>
        <b/>
        <sz val="11"/>
        <color theme="1"/>
        <rFont val="Calibri"/>
        <family val="2"/>
        <scheme val="minor"/>
      </rPr>
      <t xml:space="preserve">Depth (ft)      </t>
    </r>
    <r>
      <rPr>
        <sz val="11"/>
        <color theme="1"/>
        <rFont val="Calibri"/>
        <family val="2"/>
        <scheme val="minor"/>
      </rPr>
      <t xml:space="preserve">                      </t>
    </r>
    <r>
      <rPr>
        <i/>
        <sz val="10"/>
        <color theme="1"/>
        <rFont val="Calibri"/>
        <family val="2"/>
        <scheme val="minor"/>
      </rPr>
      <t>= Starting Elevation - Station Elevation</t>
    </r>
  </si>
  <si>
    <r>
      <rPr>
        <b/>
        <sz val="11"/>
        <color theme="1"/>
        <rFont val="Calibri"/>
        <family val="2"/>
        <scheme val="minor"/>
      </rPr>
      <t>Cell Width (ft)</t>
    </r>
    <r>
      <rPr>
        <sz val="11"/>
        <color theme="1"/>
        <rFont val="Calibri"/>
        <family val="2"/>
        <scheme val="minor"/>
      </rPr>
      <t xml:space="preserve">                  </t>
    </r>
    <r>
      <rPr>
        <i/>
        <sz val="10"/>
        <color theme="1"/>
        <rFont val="Calibri"/>
        <family val="2"/>
        <scheme val="minor"/>
      </rPr>
      <t>= Current Station -   Previous Station</t>
    </r>
  </si>
  <si>
    <r>
      <rPr>
        <b/>
        <sz val="11"/>
        <color theme="1"/>
        <rFont val="Calibri"/>
        <family val="2"/>
        <scheme val="minor"/>
      </rPr>
      <t>Average Cell Depth (ft)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 xml:space="preserve"> = (Previous Depth -    Current Depth)/2</t>
    </r>
  </si>
  <si>
    <r>
      <rPr>
        <b/>
        <sz val="11"/>
        <color theme="1"/>
        <rFont val="Calibri"/>
        <family val="2"/>
        <scheme val="minor"/>
      </rPr>
      <t>Incremental Area (ft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              </t>
    </r>
    <r>
      <rPr>
        <i/>
        <sz val="10"/>
        <color theme="1"/>
        <rFont val="Calibri"/>
        <family val="2"/>
        <scheme val="minor"/>
      </rPr>
      <t>= Cell Width x                   Avgerage Cell Depth</t>
    </r>
  </si>
  <si>
    <t xml:space="preserve">Landowner: </t>
  </si>
  <si>
    <t>Pool Cross Section</t>
  </si>
  <si>
    <t>Riffle Cross Section</t>
  </si>
  <si>
    <t>Other Cross Section</t>
  </si>
  <si>
    <t xml:space="preserve">Address: </t>
  </si>
  <si>
    <t>Cross Section Type:</t>
  </si>
  <si>
    <t xml:space="preserve">Designer: </t>
  </si>
  <si>
    <t>*Delete:  Depth, Cell Width, Average Cell Depth and Incremental Area for unused cells to ensure proper calculation of Total Area</t>
  </si>
  <si>
    <t>A=</t>
  </si>
  <si>
    <r>
      <t>19.133x</t>
    </r>
    <r>
      <rPr>
        <vertAlign val="superscript"/>
        <sz val="11"/>
        <color theme="1"/>
        <rFont val="Calibri"/>
        <family val="2"/>
        <scheme val="minor"/>
      </rPr>
      <t>0.6539</t>
    </r>
  </si>
  <si>
    <t>W=</t>
  </si>
  <si>
    <r>
      <t>17.41x</t>
    </r>
    <r>
      <rPr>
        <vertAlign val="superscript"/>
        <sz val="11"/>
        <color theme="1"/>
        <rFont val="Calibri"/>
        <family val="2"/>
        <scheme val="minor"/>
      </rPr>
      <t>0.3692</t>
    </r>
  </si>
  <si>
    <t>D=</t>
  </si>
  <si>
    <t>A/W</t>
  </si>
  <si>
    <r>
      <t>D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=</t>
    </r>
  </si>
  <si>
    <t>D*1.55</t>
  </si>
  <si>
    <t>Min BKF width</t>
  </si>
  <si>
    <t>0.1*W or 3' (greater)</t>
  </si>
  <si>
    <t>-</t>
  </si>
  <si>
    <r>
      <t>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=Acres/640</t>
    </r>
  </si>
  <si>
    <t>DA= (acres)</t>
  </si>
  <si>
    <r>
      <t>DA=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</si>
  <si>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No Conversion Needed</t>
  </si>
  <si>
    <r>
      <t>*If Drainage Area (DA) is in acres, enter value in yellow box for DA= (acres) - Value will populate in next cell - enter value in next yellow cell - If DA is in MI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, enter in second yellow cell (skip first step)</t>
    </r>
  </si>
  <si>
    <t>ft</t>
  </si>
  <si>
    <t>*ONLY USE CROSS-SECTIONAL AREA CALCULATION TABLE BELOW IF BANKFUL BENCHMARK INDICATOR IS PRESENT - IF PRESENT, ENTER ONLY STATIONS AND ELEVATIONS BETWEEN BKF'S</t>
  </si>
  <si>
    <t>3:1 (1.5:0.5) Slope</t>
  </si>
  <si>
    <t>2:1 (1:0.5) Slope</t>
  </si>
  <si>
    <t>1.5:1 (0.75:0.5) Slope</t>
  </si>
  <si>
    <t>TW=</t>
  </si>
  <si>
    <t>Deepest pt/Lowest Elev.</t>
  </si>
  <si>
    <r>
      <t>TW+D</t>
    </r>
    <r>
      <rPr>
        <vertAlign val="subscript"/>
        <sz val="11"/>
        <color theme="1"/>
        <rFont val="Calibri"/>
        <family val="2"/>
        <scheme val="minor"/>
      </rPr>
      <t>max</t>
    </r>
  </si>
  <si>
    <t>Bench Elev.=</t>
  </si>
  <si>
    <t>*Mark start of slope, end of bkf bench, start of bkf bench, include second bench data if needed.</t>
  </si>
  <si>
    <t>*Adjust bankful line based on graph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</si>
</sst>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 wrapText="1"/>
    </xf>
    <xf numFmtId="0" fontId="1" fillId="0" borderId="0" xfId="0" applyFont="1" applyAlignment="1"/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0" borderId="5" xfId="0" applyBorder="1"/>
    <xf numFmtId="2" fontId="0" fillId="0" borderId="6" xfId="0" quotePrefix="1" applyNumberFormat="1" applyFill="1" applyBorder="1" applyAlignment="1">
      <alignment horizontal="right"/>
    </xf>
    <xf numFmtId="0" fontId="8" fillId="0" borderId="0" xfId="0" applyFont="1"/>
    <xf numFmtId="2" fontId="8" fillId="0" borderId="7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2" fontId="0" fillId="3" borderId="1" xfId="0" applyNumberFormat="1" applyFill="1" applyBorder="1" applyProtection="1">
      <protection locked="0"/>
    </xf>
    <xf numFmtId="165" fontId="0" fillId="0" borderId="4" xfId="0" applyNumberFormat="1" applyBorder="1"/>
    <xf numFmtId="20" fontId="0" fillId="0" borderId="0" xfId="0" quotePrefix="1" applyNumberFormat="1"/>
    <xf numFmtId="0" fontId="0" fillId="0" borderId="0" xfId="0" quotePrefix="1"/>
    <xf numFmtId="164" fontId="9" fillId="3" borderId="2" xfId="0" applyNumberFormat="1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1" fillId="0" borderId="0" xfId="0" applyFont="1"/>
    <xf numFmtId="2" fontId="9" fillId="3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Font="1" applyAlignment="1" applyProtection="1">
      <alignment horizontal="left"/>
      <protection locked="0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Carpenter</a:t>
            </a:r>
            <a:r>
              <a:rPr lang="en-US" baseline="0"/>
              <a:t> Stream Cross-Section</a:t>
            </a:r>
            <a:r>
              <a:rPr lang="en-US"/>
              <a:t> </a:t>
            </a:r>
          </a:p>
        </c:rich>
      </c:tx>
      <c:layout/>
      <c:spPr>
        <a:noFill/>
        <a:ln>
          <a:noFill/>
        </a:ln>
        <a:effectLst/>
      </c:spPr>
    </c:title>
    <c:plotArea>
      <c:layout/>
      <c:scatterChart>
        <c:scatterStyle val="lineMarker"/>
        <c:ser>
          <c:idx val="0"/>
          <c:order val="0"/>
          <c:tx>
            <c:v>Existing Cross Section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'Cross-Sectional Area'!$B$7:$B$28</c:f>
              <c:numCache>
                <c:formatCode>0.0</c:formatCode>
                <c:ptCount val="22"/>
              </c:numCache>
            </c:numRef>
          </c:xVal>
          <c:yVal>
            <c:numRef>
              <c:f>'Cross-Sectional Area'!$C$7:$C$28</c:f>
              <c:numCache>
                <c:formatCode>0.00</c:formatCode>
                <c:ptCount val="22"/>
              </c:numCache>
            </c:numRef>
          </c:yVal>
        </c:ser>
        <c:ser>
          <c:idx val="1"/>
          <c:order val="1"/>
          <c:tx>
            <c:v>Proposed Cross Section 3:1 Slope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'Cross-Sectional Area'!$H$7:$H$34</c:f>
              <c:numCache>
                <c:formatCode>0.0</c:formatCode>
                <c:ptCount val="28"/>
              </c:numCache>
              <c:extLst xmlns:c15="http://schemas.microsoft.com/office/drawing/2012/chart"/>
            </c:numRef>
          </c:xVal>
          <c:yVal>
            <c:numRef>
              <c:f>'Cross-Sectional Area'!$I$7:$I$34</c:f>
              <c:numCache>
                <c:formatCode>0.00</c:formatCode>
                <c:ptCount val="28"/>
              </c:numCache>
              <c:extLst xmlns:c15="http://schemas.microsoft.com/office/drawing/2012/chart"/>
            </c:numRef>
          </c:yVal>
        </c:ser>
        <c:ser>
          <c:idx val="2"/>
          <c:order val="2"/>
          <c:tx>
            <c:v>Proposed Cross Section 2:1 Slope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'Cross-Sectional Area'!$K$7:$K$34</c:f>
              <c:numCache>
                <c:formatCode>0.0</c:formatCode>
                <c:ptCount val="28"/>
              </c:numCache>
            </c:numRef>
          </c:xVal>
          <c:yVal>
            <c:numRef>
              <c:f>'Cross-Sectional Area'!$L$7:$L$34</c:f>
              <c:numCache>
                <c:formatCode>0.00</c:formatCode>
                <c:ptCount val="28"/>
              </c:numCache>
            </c:numRef>
          </c:yVal>
        </c:ser>
        <c:ser>
          <c:idx val="3"/>
          <c:order val="3"/>
          <c:tx>
            <c:v>Proposed Cross Section 1.5:1 Slope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'Cross-Sectional Area'!$N$7:$N$34</c:f>
              <c:numCache>
                <c:formatCode>0.0</c:formatCode>
                <c:ptCount val="28"/>
              </c:numCache>
            </c:numRef>
          </c:xVal>
          <c:yVal>
            <c:numRef>
              <c:f>'Cross-Sectional Area'!$O$7:$O$34</c:f>
              <c:numCache>
                <c:formatCode>0.00</c:formatCode>
                <c:ptCount val="28"/>
              </c:numCache>
            </c:numRef>
          </c:yVal>
        </c:ser>
        <c:dLbls/>
        <c:axId val="101667584"/>
        <c:axId val="99837824"/>
        <c:extLst/>
      </c:scatterChart>
      <c:valAx>
        <c:axId val="10166758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Stations (ft)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37824"/>
        <c:crosses val="autoZero"/>
        <c:crossBetween val="midCat"/>
      </c:valAx>
      <c:valAx>
        <c:axId val="998378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Elevations (ft)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6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542925</xdr:colOff>
      <xdr:row>5</xdr:row>
      <xdr:rowOff>371476</xdr:rowOff>
    </xdr:from>
    <xdr:to>
      <xdr:col>31</xdr:col>
      <xdr:colOff>257174</xdr:colOff>
      <xdr:row>27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0.35254</cdr:x>
      <cdr:y>0.56878</cdr:y>
    </cdr:from>
    <cdr:to>
      <cdr:x>0.89295</cdr:x>
      <cdr:y>0.56895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3145246" y="2453595"/>
          <a:ext cx="4821402" cy="733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2">
              <a:lumMod val="75000"/>
            </a:schemeClr>
          </a:solidFill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0.89412</cdr:x>
      <cdr:y>0.53597</cdr:y>
    </cdr:from>
    <cdr:to>
      <cdr:x>0.98229</cdr:x>
      <cdr:y>0.59115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77097" y="2312060"/>
          <a:ext cx="786630" cy="238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Bankfull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zoomScale="90" zoomScaleNormal="90" workbookViewId="0">
      <selection activeCell="F5" sqref="F5:G5"/>
    </sheetView>
  </sheetViews>
  <sheetFormatPr defaultRowHeight="15"/>
  <cols>
    <col min="1" max="1" width="13.28515625" customWidth="1"/>
    <col min="2" max="7" width="21.28515625" customWidth="1"/>
    <col min="8" max="9" width="10" customWidth="1"/>
    <col min="10" max="10" width="14" customWidth="1"/>
    <col min="11" max="12" width="10" customWidth="1"/>
    <col min="13" max="13" width="13.85546875" customWidth="1"/>
    <col min="14" max="15" width="10" customWidth="1"/>
    <col min="16" max="16" width="15.5703125" customWidth="1"/>
  </cols>
  <sheetData>
    <row r="1" spans="1:15" s="16" customFormat="1">
      <c r="A1" s="16" t="s">
        <v>33</v>
      </c>
    </row>
    <row r="2" spans="1:15">
      <c r="A2" s="38"/>
    </row>
    <row r="3" spans="1:15" ht="18.75">
      <c r="A3" s="42" t="s">
        <v>0</v>
      </c>
      <c r="B3" s="42"/>
      <c r="C3" s="42"/>
      <c r="D3" s="42"/>
      <c r="E3" s="42"/>
      <c r="F3" s="42"/>
      <c r="G3" s="42"/>
    </row>
    <row r="4" spans="1:15">
      <c r="A4" s="4" t="s">
        <v>8</v>
      </c>
      <c r="B4" s="43"/>
      <c r="C4" s="43"/>
      <c r="D4" s="43"/>
      <c r="E4" s="4" t="s">
        <v>14</v>
      </c>
      <c r="F4" s="43"/>
      <c r="G4" s="43"/>
    </row>
    <row r="5" spans="1:15">
      <c r="A5" s="4" t="s">
        <v>12</v>
      </c>
      <c r="B5" s="43"/>
      <c r="C5" s="43"/>
      <c r="D5" s="43"/>
      <c r="E5" s="4" t="s">
        <v>13</v>
      </c>
      <c r="F5" s="43" t="s">
        <v>10</v>
      </c>
      <c r="G5" s="43"/>
    </row>
    <row r="6" spans="1:15" ht="44.25" thickBot="1">
      <c r="A6" s="3" t="s">
        <v>1</v>
      </c>
      <c r="B6" s="20" t="s">
        <v>2</v>
      </c>
      <c r="C6" s="20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4" t="s">
        <v>34</v>
      </c>
      <c r="I6" s="44"/>
      <c r="K6" s="45" t="s">
        <v>35</v>
      </c>
      <c r="L6" s="46"/>
      <c r="N6" s="47" t="s">
        <v>36</v>
      </c>
      <c r="O6" s="47"/>
    </row>
    <row r="7" spans="1:15">
      <c r="A7" s="31">
        <v>0</v>
      </c>
      <c r="B7" s="32"/>
      <c r="C7" s="33"/>
      <c r="D7" s="2">
        <v>0</v>
      </c>
      <c r="E7" s="10" t="s">
        <v>26</v>
      </c>
      <c r="F7" s="1" t="s">
        <v>26</v>
      </c>
      <c r="G7" s="1" t="s">
        <v>26</v>
      </c>
      <c r="H7" s="5"/>
      <c r="I7" s="7"/>
      <c r="K7" s="5"/>
      <c r="L7" s="7"/>
      <c r="N7" s="5"/>
      <c r="O7" s="7"/>
    </row>
    <row r="8" spans="1:15">
      <c r="A8" s="31">
        <v>1</v>
      </c>
      <c r="B8" s="34"/>
      <c r="C8" s="35"/>
      <c r="D8" s="2">
        <f>C7-C8</f>
        <v>0</v>
      </c>
      <c r="E8" s="2">
        <f t="shared" ref="E8:E13" si="0">B8-B7</f>
        <v>0</v>
      </c>
      <c r="F8" s="2">
        <f t="shared" ref="F8:F13" si="1">(D7+D8)/2</f>
        <v>0</v>
      </c>
      <c r="G8" s="2">
        <f t="shared" ref="G8:G13" si="2">E8*F8</f>
        <v>0</v>
      </c>
      <c r="H8" s="6"/>
      <c r="I8" s="8"/>
      <c r="K8" s="6"/>
      <c r="L8" s="8"/>
      <c r="N8" s="6"/>
      <c r="O8" s="8"/>
    </row>
    <row r="9" spans="1:15">
      <c r="A9" s="31">
        <v>2</v>
      </c>
      <c r="B9" s="34"/>
      <c r="C9" s="35"/>
      <c r="D9" s="2">
        <f>C7-C9</f>
        <v>0</v>
      </c>
      <c r="E9" s="2">
        <f t="shared" si="0"/>
        <v>0</v>
      </c>
      <c r="F9" s="2">
        <f t="shared" si="1"/>
        <v>0</v>
      </c>
      <c r="G9" s="2">
        <f t="shared" si="2"/>
        <v>0</v>
      </c>
      <c r="H9" s="6"/>
      <c r="I9" s="8"/>
      <c r="K9" s="6"/>
      <c r="L9" s="8"/>
      <c r="N9" s="6"/>
      <c r="O9" s="8"/>
    </row>
    <row r="10" spans="1:15">
      <c r="A10" s="31">
        <v>3</v>
      </c>
      <c r="B10" s="34"/>
      <c r="C10" s="35"/>
      <c r="D10" s="2">
        <f>C7-C10</f>
        <v>0</v>
      </c>
      <c r="E10" s="2">
        <f t="shared" si="0"/>
        <v>0</v>
      </c>
      <c r="F10" s="2">
        <f t="shared" si="1"/>
        <v>0</v>
      </c>
      <c r="G10" s="2">
        <f t="shared" si="2"/>
        <v>0</v>
      </c>
      <c r="H10" s="6"/>
      <c r="I10" s="8"/>
      <c r="K10" s="6"/>
      <c r="L10" s="8"/>
      <c r="N10" s="6"/>
      <c r="O10" s="8"/>
    </row>
    <row r="11" spans="1:15">
      <c r="A11" s="31">
        <v>4</v>
      </c>
      <c r="B11" s="34"/>
      <c r="C11" s="35"/>
      <c r="D11" s="2">
        <f>C7-C11</f>
        <v>0</v>
      </c>
      <c r="E11" s="2">
        <f t="shared" si="0"/>
        <v>0</v>
      </c>
      <c r="F11" s="2">
        <f t="shared" si="1"/>
        <v>0</v>
      </c>
      <c r="G11" s="2">
        <f t="shared" si="2"/>
        <v>0</v>
      </c>
      <c r="H11" s="6"/>
      <c r="I11" s="8"/>
      <c r="K11" s="6"/>
      <c r="L11" s="8"/>
      <c r="N11" s="6"/>
      <c r="O11" s="8"/>
    </row>
    <row r="12" spans="1:15">
      <c r="A12" s="31">
        <v>5</v>
      </c>
      <c r="B12" s="34"/>
      <c r="C12" s="35"/>
      <c r="D12" s="2">
        <f>C7-C12</f>
        <v>0</v>
      </c>
      <c r="E12" s="2">
        <f t="shared" si="0"/>
        <v>0</v>
      </c>
      <c r="F12" s="2">
        <f t="shared" si="1"/>
        <v>0</v>
      </c>
      <c r="G12" s="2">
        <f t="shared" si="2"/>
        <v>0</v>
      </c>
      <c r="H12" s="6"/>
      <c r="I12" s="8"/>
      <c r="K12" s="6"/>
      <c r="L12" s="8"/>
      <c r="N12" s="6"/>
      <c r="O12" s="8"/>
    </row>
    <row r="13" spans="1:15">
      <c r="A13" s="31">
        <v>6</v>
      </c>
      <c r="B13" s="34"/>
      <c r="C13" s="35"/>
      <c r="D13" s="2">
        <f>C7-C13</f>
        <v>0</v>
      </c>
      <c r="E13" s="2">
        <f t="shared" si="0"/>
        <v>0</v>
      </c>
      <c r="F13" s="2">
        <f t="shared" si="1"/>
        <v>0</v>
      </c>
      <c r="G13" s="2">
        <f t="shared" si="2"/>
        <v>0</v>
      </c>
      <c r="H13" s="6"/>
      <c r="I13" s="8"/>
      <c r="K13" s="6"/>
      <c r="L13" s="8"/>
      <c r="N13" s="6"/>
      <c r="O13" s="8"/>
    </row>
    <row r="14" spans="1:15">
      <c r="A14" s="31">
        <v>7</v>
      </c>
      <c r="B14" s="34"/>
      <c r="C14" s="35"/>
      <c r="D14" s="2">
        <f>C7-C14</f>
        <v>0</v>
      </c>
      <c r="E14" s="2">
        <f t="shared" ref="E14:E28" si="3">B14-B13</f>
        <v>0</v>
      </c>
      <c r="F14" s="2">
        <f t="shared" ref="F14:F22" si="4">(D13+D14)/2</f>
        <v>0</v>
      </c>
      <c r="G14" s="2">
        <f t="shared" ref="G14:G22" si="5">E14*F14</f>
        <v>0</v>
      </c>
      <c r="H14" s="6"/>
      <c r="I14" s="8"/>
      <c r="K14" s="6"/>
      <c r="L14" s="8"/>
      <c r="N14" s="6"/>
      <c r="O14" s="8"/>
    </row>
    <row r="15" spans="1:15">
      <c r="A15" s="31">
        <v>8</v>
      </c>
      <c r="B15" s="34"/>
      <c r="C15" s="35"/>
      <c r="D15" s="2">
        <f>C7-C15</f>
        <v>0</v>
      </c>
      <c r="E15" s="2">
        <f t="shared" si="3"/>
        <v>0</v>
      </c>
      <c r="F15" s="2">
        <f t="shared" si="4"/>
        <v>0</v>
      </c>
      <c r="G15" s="2">
        <f t="shared" si="5"/>
        <v>0</v>
      </c>
      <c r="H15" s="6"/>
      <c r="I15" s="8"/>
      <c r="K15" s="6"/>
      <c r="L15" s="8"/>
      <c r="N15" s="6"/>
      <c r="O15" s="8"/>
    </row>
    <row r="16" spans="1:15">
      <c r="A16" s="28">
        <v>9</v>
      </c>
      <c r="B16" s="34"/>
      <c r="C16" s="35"/>
      <c r="D16" s="2">
        <f>C7-C16</f>
        <v>0</v>
      </c>
      <c r="E16" s="2">
        <f t="shared" si="3"/>
        <v>0</v>
      </c>
      <c r="F16" s="2">
        <f t="shared" si="4"/>
        <v>0</v>
      </c>
      <c r="G16" s="2">
        <f t="shared" si="5"/>
        <v>0</v>
      </c>
      <c r="H16" s="6"/>
      <c r="I16" s="8"/>
      <c r="K16" s="6"/>
      <c r="L16" s="8"/>
      <c r="N16" s="6"/>
      <c r="O16" s="8"/>
    </row>
    <row r="17" spans="1:19">
      <c r="A17" s="31">
        <v>10</v>
      </c>
      <c r="B17" s="34"/>
      <c r="C17" s="35"/>
      <c r="D17" s="2">
        <f>C7-C17</f>
        <v>0</v>
      </c>
      <c r="E17" s="2">
        <f t="shared" si="3"/>
        <v>0</v>
      </c>
      <c r="F17" s="2">
        <f t="shared" si="4"/>
        <v>0</v>
      </c>
      <c r="G17" s="2">
        <f t="shared" si="5"/>
        <v>0</v>
      </c>
      <c r="H17" s="6"/>
      <c r="I17" s="8"/>
      <c r="K17" s="6"/>
      <c r="L17" s="8"/>
      <c r="N17" s="6"/>
      <c r="O17" s="8"/>
    </row>
    <row r="18" spans="1:19">
      <c r="A18" s="31">
        <v>11</v>
      </c>
      <c r="B18" s="34"/>
      <c r="C18" s="35"/>
      <c r="D18" s="2">
        <f>C7-C18</f>
        <v>0</v>
      </c>
      <c r="E18" s="2">
        <f t="shared" si="3"/>
        <v>0</v>
      </c>
      <c r="F18" s="2">
        <f t="shared" si="4"/>
        <v>0</v>
      </c>
      <c r="G18" s="2">
        <f t="shared" si="5"/>
        <v>0</v>
      </c>
      <c r="H18" s="6"/>
      <c r="I18" s="8"/>
      <c r="K18" s="6"/>
      <c r="L18" s="8"/>
      <c r="N18" s="6"/>
      <c r="O18" s="8"/>
    </row>
    <row r="19" spans="1:19">
      <c r="A19" s="31">
        <v>12</v>
      </c>
      <c r="B19" s="34"/>
      <c r="C19" s="35"/>
      <c r="D19" s="2">
        <f>C7-C19</f>
        <v>0</v>
      </c>
      <c r="E19" s="2">
        <f t="shared" si="3"/>
        <v>0</v>
      </c>
      <c r="F19" s="2">
        <f t="shared" ref="F19" si="6">(D18+D19)/2</f>
        <v>0</v>
      </c>
      <c r="G19" s="2">
        <f t="shared" ref="G19" si="7">E19*F19</f>
        <v>0</v>
      </c>
      <c r="H19" s="6"/>
      <c r="I19" s="8"/>
      <c r="K19" s="6"/>
      <c r="L19" s="8"/>
      <c r="N19" s="6"/>
      <c r="O19" s="8"/>
    </row>
    <row r="20" spans="1:19">
      <c r="A20" s="31">
        <v>13</v>
      </c>
      <c r="B20" s="34"/>
      <c r="C20" s="35"/>
      <c r="D20" s="2">
        <f>C7-C20</f>
        <v>0</v>
      </c>
      <c r="E20" s="2">
        <f t="shared" si="3"/>
        <v>0</v>
      </c>
      <c r="F20" s="2">
        <f t="shared" ref="F20" si="8">(D19+D20)/2</f>
        <v>0</v>
      </c>
      <c r="G20" s="2">
        <f t="shared" ref="G20" si="9">E20*F20</f>
        <v>0</v>
      </c>
      <c r="H20" s="6"/>
      <c r="I20" s="8"/>
      <c r="K20" s="6"/>
      <c r="L20" s="8"/>
      <c r="N20" s="6"/>
      <c r="O20" s="8"/>
    </row>
    <row r="21" spans="1:19">
      <c r="A21" s="31">
        <v>14</v>
      </c>
      <c r="B21" s="34"/>
      <c r="C21" s="35"/>
      <c r="D21" s="2">
        <f>C7-C21</f>
        <v>0</v>
      </c>
      <c r="E21" s="2">
        <f t="shared" si="3"/>
        <v>0</v>
      </c>
      <c r="F21" s="2">
        <f t="shared" ref="F21" si="10">(D20+D21)/2</f>
        <v>0</v>
      </c>
      <c r="G21" s="2">
        <f t="shared" ref="G21" si="11">E21*F21</f>
        <v>0</v>
      </c>
      <c r="H21" s="6"/>
      <c r="I21" s="8"/>
      <c r="K21" s="6"/>
      <c r="L21" s="8"/>
      <c r="N21" s="6"/>
      <c r="O21" s="8"/>
    </row>
    <row r="22" spans="1:19">
      <c r="A22" s="31">
        <v>15</v>
      </c>
      <c r="B22" s="34"/>
      <c r="C22" s="35"/>
      <c r="D22" s="2">
        <f>C7-C22</f>
        <v>0</v>
      </c>
      <c r="E22" s="2">
        <f t="shared" si="3"/>
        <v>0</v>
      </c>
      <c r="F22" s="2">
        <f t="shared" si="4"/>
        <v>0</v>
      </c>
      <c r="G22" s="2">
        <f t="shared" si="5"/>
        <v>0</v>
      </c>
      <c r="H22" s="6"/>
      <c r="I22" s="8"/>
      <c r="K22" s="6"/>
      <c r="L22" s="8"/>
      <c r="N22" s="6"/>
      <c r="O22" s="8"/>
    </row>
    <row r="23" spans="1:19">
      <c r="A23" s="1">
        <v>16</v>
      </c>
      <c r="B23" s="34"/>
      <c r="C23" s="35"/>
      <c r="D23" s="2">
        <f>C7-C23</f>
        <v>0</v>
      </c>
      <c r="E23" s="2">
        <f t="shared" si="3"/>
        <v>0</v>
      </c>
      <c r="F23" s="2">
        <f t="shared" ref="F23" si="12">(D22+D23)/2</f>
        <v>0</v>
      </c>
      <c r="G23" s="2">
        <f t="shared" ref="G23" si="13">E23*F23</f>
        <v>0</v>
      </c>
      <c r="H23" s="6"/>
      <c r="I23" s="8"/>
      <c r="K23" s="6"/>
      <c r="L23" s="8"/>
      <c r="N23" s="6"/>
      <c r="O23" s="8"/>
    </row>
    <row r="24" spans="1:19">
      <c r="A24" s="1">
        <v>17</v>
      </c>
      <c r="B24" s="34"/>
      <c r="C24" s="35"/>
      <c r="D24" s="2">
        <f>C7-C24</f>
        <v>0</v>
      </c>
      <c r="E24" s="2">
        <f t="shared" si="3"/>
        <v>0</v>
      </c>
      <c r="F24" s="2">
        <f t="shared" ref="F24" si="14">(D23+D24)/2</f>
        <v>0</v>
      </c>
      <c r="G24" s="2">
        <f t="shared" ref="G24" si="15">E24*F24</f>
        <v>0</v>
      </c>
      <c r="H24" s="6"/>
      <c r="I24" s="8"/>
      <c r="K24" s="6"/>
      <c r="L24" s="8"/>
      <c r="N24" s="6"/>
      <c r="O24" s="8"/>
    </row>
    <row r="25" spans="1:19">
      <c r="A25" s="1">
        <v>18</v>
      </c>
      <c r="B25" s="34"/>
      <c r="C25" s="35"/>
      <c r="D25" s="2">
        <f>C7-C25</f>
        <v>0</v>
      </c>
      <c r="E25" s="2">
        <f t="shared" si="3"/>
        <v>0</v>
      </c>
      <c r="F25" s="2">
        <f>(D24+D25)/2</f>
        <v>0</v>
      </c>
      <c r="G25" s="2">
        <f>E25*F25</f>
        <v>0</v>
      </c>
      <c r="H25" s="6"/>
      <c r="I25" s="8"/>
      <c r="K25" s="6"/>
      <c r="L25" s="8"/>
      <c r="N25" s="6"/>
      <c r="O25" s="8"/>
    </row>
    <row r="26" spans="1:19">
      <c r="A26" s="1">
        <v>19</v>
      </c>
      <c r="B26" s="34"/>
      <c r="C26" s="35"/>
      <c r="D26" s="2">
        <f>C8-C26</f>
        <v>0</v>
      </c>
      <c r="E26" s="2">
        <f t="shared" si="3"/>
        <v>0</v>
      </c>
      <c r="F26" s="2">
        <f t="shared" ref="F26:F28" si="16">(D25+D26)/2</f>
        <v>0</v>
      </c>
      <c r="G26" s="2">
        <f t="shared" ref="G26:G28" si="17">E26*F26</f>
        <v>0</v>
      </c>
      <c r="H26" s="6"/>
      <c r="I26" s="8"/>
      <c r="K26" s="6"/>
      <c r="L26" s="8"/>
      <c r="N26" s="6"/>
      <c r="O26" s="8"/>
    </row>
    <row r="27" spans="1:19">
      <c r="A27" s="1">
        <v>20</v>
      </c>
      <c r="B27" s="34"/>
      <c r="C27" s="35"/>
      <c r="D27" s="2">
        <f>C9-C27</f>
        <v>0</v>
      </c>
      <c r="E27" s="2">
        <f t="shared" si="3"/>
        <v>0</v>
      </c>
      <c r="F27" s="2">
        <f t="shared" si="16"/>
        <v>0</v>
      </c>
      <c r="G27" s="2">
        <f t="shared" si="17"/>
        <v>0</v>
      </c>
      <c r="H27" s="6"/>
      <c r="I27" s="8"/>
      <c r="K27" s="6"/>
      <c r="L27" s="8"/>
      <c r="N27" s="6"/>
      <c r="O27" s="8"/>
    </row>
    <row r="28" spans="1:19">
      <c r="A28" s="1">
        <v>21</v>
      </c>
      <c r="B28" s="34"/>
      <c r="C28" s="35"/>
      <c r="D28" s="2">
        <f>C10-C281</f>
        <v>0</v>
      </c>
      <c r="E28" s="2">
        <f t="shared" si="3"/>
        <v>0</v>
      </c>
      <c r="F28" s="2">
        <f t="shared" si="16"/>
        <v>0</v>
      </c>
      <c r="G28" s="2">
        <f t="shared" si="17"/>
        <v>0</v>
      </c>
      <c r="H28" s="6"/>
      <c r="I28" s="8"/>
      <c r="K28" s="6"/>
      <c r="L28" s="8"/>
      <c r="N28" s="6"/>
      <c r="O28" s="8"/>
    </row>
    <row r="29" spans="1:19">
      <c r="A29" s="1"/>
      <c r="B29" s="34"/>
      <c r="C29" s="35"/>
      <c r="H29" s="6"/>
      <c r="I29" s="8"/>
      <c r="J29" s="27"/>
      <c r="K29" s="6"/>
      <c r="L29" s="8"/>
      <c r="N29" s="6"/>
      <c r="O29" s="8"/>
    </row>
    <row r="30" spans="1:19" ht="15.75" thickBot="1">
      <c r="A30" s="1"/>
      <c r="B30" s="36"/>
      <c r="C30" s="37"/>
      <c r="D30" s="30"/>
      <c r="E30" s="30"/>
      <c r="F30" s="30"/>
      <c r="G30" s="30"/>
      <c r="H30" s="6"/>
      <c r="I30" s="8"/>
      <c r="K30" s="6"/>
      <c r="L30" s="8"/>
      <c r="N30" s="6"/>
      <c r="O30" s="8"/>
      <c r="S30" t="s">
        <v>42</v>
      </c>
    </row>
    <row r="31" spans="1:19">
      <c r="B31" s="1"/>
      <c r="C31" s="1"/>
      <c r="H31" s="6"/>
      <c r="I31" s="8"/>
      <c r="K31" s="6"/>
      <c r="L31" s="8"/>
      <c r="N31" s="6"/>
      <c r="O31" s="8"/>
    </row>
    <row r="32" spans="1:19">
      <c r="A32" s="30" t="s">
        <v>15</v>
      </c>
      <c r="D32" s="29"/>
      <c r="E32" s="29"/>
      <c r="F32" s="29"/>
      <c r="H32" s="6"/>
      <c r="I32" s="8"/>
      <c r="K32" s="6"/>
      <c r="L32" s="8"/>
      <c r="N32" s="6"/>
      <c r="O32" s="8"/>
    </row>
    <row r="33" spans="1:15">
      <c r="B33" s="30"/>
      <c r="C33" s="30"/>
      <c r="D33" s="29"/>
      <c r="E33" s="29"/>
      <c r="F33" s="29"/>
      <c r="H33" s="6"/>
      <c r="I33" s="8"/>
      <c r="K33" s="6"/>
      <c r="L33" s="8"/>
      <c r="N33" s="6"/>
      <c r="O33" s="8"/>
    </row>
    <row r="34" spans="1:15" ht="15" customHeight="1">
      <c r="A34" s="41" t="s">
        <v>31</v>
      </c>
      <c r="B34" s="41"/>
      <c r="C34" s="41"/>
      <c r="D34" s="41"/>
      <c r="E34" s="41"/>
      <c r="F34" s="41"/>
      <c r="H34" s="6"/>
      <c r="I34" s="8"/>
      <c r="K34" s="6"/>
      <c r="L34" s="8"/>
      <c r="N34" s="6"/>
      <c r="O34" s="8"/>
    </row>
    <row r="35" spans="1:15" ht="18" customHeight="1">
      <c r="A35" s="41"/>
      <c r="B35" s="41"/>
      <c r="C35" s="41"/>
      <c r="D35" s="41"/>
      <c r="E35" s="41"/>
      <c r="F35" s="41"/>
      <c r="H35" s="18"/>
      <c r="I35" s="19"/>
    </row>
    <row r="36" spans="1:15" ht="18" thickBot="1">
      <c r="A36" s="29"/>
      <c r="B36" s="29"/>
      <c r="C36" s="29"/>
      <c r="D36" s="1" t="s">
        <v>27</v>
      </c>
      <c r="H36" s="40" t="s">
        <v>41</v>
      </c>
      <c r="I36" s="40"/>
      <c r="J36" s="40"/>
      <c r="K36" s="40"/>
      <c r="L36" s="40"/>
      <c r="M36" s="40"/>
      <c r="N36" s="40"/>
      <c r="O36" s="40"/>
    </row>
    <row r="37" spans="1:15" ht="15.75" thickBot="1">
      <c r="A37" s="10" t="s">
        <v>28</v>
      </c>
      <c r="B37" s="13"/>
      <c r="C37" s="22">
        <f>B37/640</f>
        <v>0</v>
      </c>
      <c r="D37" s="1"/>
    </row>
    <row r="38" spans="1:15" ht="18" thickBot="1">
      <c r="A38" s="10" t="s">
        <v>29</v>
      </c>
      <c r="B38" t="s">
        <v>30</v>
      </c>
      <c r="C38" s="21"/>
      <c r="D38" s="1"/>
    </row>
    <row r="39" spans="1:15" ht="18" thickBot="1">
      <c r="A39" s="9" t="s">
        <v>16</v>
      </c>
      <c r="B39" s="1" t="s">
        <v>17</v>
      </c>
      <c r="C39" s="17">
        <f>(C38^0.6539)*19.133</f>
        <v>0</v>
      </c>
      <c r="D39" s="1"/>
    </row>
    <row r="40" spans="1:15" ht="17.25">
      <c r="A40" s="9" t="s">
        <v>18</v>
      </c>
      <c r="B40" s="2" t="s">
        <v>19</v>
      </c>
      <c r="C40" s="2">
        <f>(C38^0.3692)*17.41</f>
        <v>0</v>
      </c>
      <c r="D40" s="1"/>
    </row>
    <row r="41" spans="1:15">
      <c r="A41" s="10" t="s">
        <v>20</v>
      </c>
      <c r="B41" s="2" t="s">
        <v>21</v>
      </c>
      <c r="C41" s="2" t="e">
        <f>C39/C40</f>
        <v>#DIV/0!</v>
      </c>
      <c r="D41" s="1"/>
    </row>
    <row r="42" spans="1:15" ht="18.75" thickBot="1">
      <c r="A42" s="10" t="s">
        <v>22</v>
      </c>
      <c r="B42" s="2" t="s">
        <v>23</v>
      </c>
      <c r="C42" s="2" t="e">
        <f>C41*1.55</f>
        <v>#DIV/0!</v>
      </c>
      <c r="D42" s="1"/>
    </row>
    <row r="43" spans="1:15" ht="15.75" thickBot="1">
      <c r="A43" s="10" t="s">
        <v>37</v>
      </c>
      <c r="B43" s="2" t="s">
        <v>38</v>
      </c>
      <c r="C43" s="39"/>
      <c r="D43" s="1"/>
    </row>
    <row r="44" spans="1:15" ht="18.75" thickBot="1">
      <c r="A44" s="10" t="s">
        <v>40</v>
      </c>
      <c r="B44" s="2" t="s">
        <v>39</v>
      </c>
      <c r="C44" s="2" t="e">
        <f>C43+C42</f>
        <v>#DIV/0!</v>
      </c>
      <c r="D44" s="15"/>
      <c r="E44" s="14" t="s">
        <v>32</v>
      </c>
    </row>
    <row r="45" spans="1:15" ht="30">
      <c r="A45" s="11" t="s">
        <v>24</v>
      </c>
      <c r="B45" s="12" t="s">
        <v>25</v>
      </c>
      <c r="C45" s="2">
        <f>0.1*C40</f>
        <v>0</v>
      </c>
    </row>
  </sheetData>
  <sheetProtection selectLockedCells="1"/>
  <mergeCells count="10">
    <mergeCell ref="H36:O36"/>
    <mergeCell ref="A34:F35"/>
    <mergeCell ref="A3:G3"/>
    <mergeCell ref="F4:G4"/>
    <mergeCell ref="H6:I6"/>
    <mergeCell ref="K6:L6"/>
    <mergeCell ref="N6:O6"/>
    <mergeCell ref="F5:G5"/>
    <mergeCell ref="B4:D4"/>
    <mergeCell ref="B5:D5"/>
  </mergeCells>
  <dataValidations count="1">
    <dataValidation type="list" allowBlank="1" showInputMessage="1" showErrorMessage="1" sqref="F5">
      <formula1>CrossSectionType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sqref="A1:A3"/>
    </sheetView>
  </sheetViews>
  <sheetFormatPr defaultRowHeight="15"/>
  <sheetData>
    <row r="1" spans="1:1">
      <c r="A1" t="s">
        <v>10</v>
      </c>
    </row>
    <row r="2" spans="1:1">
      <c r="A2" t="s">
        <v>9</v>
      </c>
    </row>
    <row r="3" spans="1:1">
      <c r="A3" t="s">
        <v>11</v>
      </c>
    </row>
  </sheetData>
  <sheetProtection algorithmName="SHA-512" hashValue="ffHMl+hu40fPCe5McsK3BteaXY+KWPFtnUYzWYri08YbirE6FClTq10AbX7CIhwTevwzjlXhHSCF1DYzDv2OLA==" saltValue="9Jy9mYCmr6hUxb9tGGBwd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52"/>
  <sheetViews>
    <sheetView topLeftCell="A13" workbookViewId="0">
      <selection activeCell="I17" sqref="I17:I19"/>
    </sheetView>
  </sheetViews>
  <sheetFormatPr defaultRowHeight="15"/>
  <cols>
    <col min="1" max="2" width="19.7109375" customWidth="1"/>
    <col min="4" max="5" width="19.85546875" customWidth="1"/>
    <col min="7" max="8" width="19.85546875" customWidth="1"/>
  </cols>
  <sheetData>
    <row r="2" spans="1:8" ht="15.75" thickBot="1">
      <c r="A2" s="48" t="s">
        <v>34</v>
      </c>
      <c r="B2" s="48"/>
      <c r="D2" s="48" t="s">
        <v>35</v>
      </c>
      <c r="E2" s="48"/>
      <c r="G2" s="48" t="s">
        <v>36</v>
      </c>
      <c r="H2" s="48"/>
    </row>
    <row r="3" spans="1:8">
      <c r="A3" s="5"/>
      <c r="B3" s="7"/>
      <c r="D3" s="5"/>
      <c r="E3" s="7"/>
      <c r="G3" s="5"/>
      <c r="H3" s="7"/>
    </row>
    <row r="4" spans="1:8">
      <c r="A4" s="6"/>
      <c r="B4" s="8"/>
      <c r="D4" s="6"/>
      <c r="E4" s="8"/>
      <c r="G4" s="6"/>
      <c r="H4" s="8"/>
    </row>
    <row r="5" spans="1:8">
      <c r="A5" s="6"/>
      <c r="B5" s="8"/>
      <c r="D5" s="6"/>
      <c r="E5" s="8"/>
      <c r="G5" s="6"/>
      <c r="H5" s="8"/>
    </row>
    <row r="6" spans="1:8">
      <c r="A6" s="6"/>
      <c r="B6" s="8"/>
      <c r="D6" s="6"/>
      <c r="E6" s="8"/>
      <c r="G6" s="6"/>
      <c r="H6" s="8"/>
    </row>
    <row r="7" spans="1:8">
      <c r="A7" s="25"/>
      <c r="B7" s="26"/>
      <c r="D7" s="25"/>
      <c r="E7" s="26"/>
      <c r="G7" s="25"/>
      <c r="H7" s="26"/>
    </row>
    <row r="8" spans="1:8">
      <c r="A8" s="6"/>
      <c r="B8" s="8"/>
      <c r="D8" s="6"/>
      <c r="E8" s="8"/>
      <c r="G8" s="6"/>
      <c r="H8" s="8"/>
    </row>
    <row r="9" spans="1:8">
      <c r="A9" s="6"/>
      <c r="B9" s="8"/>
      <c r="D9" s="6"/>
      <c r="E9" s="8"/>
      <c r="G9" s="6"/>
      <c r="H9" s="8"/>
    </row>
    <row r="10" spans="1:8">
      <c r="A10" s="6"/>
      <c r="B10" s="8"/>
      <c r="D10" s="6"/>
      <c r="E10" s="8"/>
      <c r="G10" s="6"/>
      <c r="H10" s="8"/>
    </row>
    <row r="11" spans="1:8">
      <c r="A11" s="6"/>
      <c r="B11" s="8"/>
      <c r="D11" s="6"/>
      <c r="E11" s="8"/>
      <c r="G11" s="6"/>
      <c r="H11" s="8"/>
    </row>
    <row r="12" spans="1:8">
      <c r="A12" s="6"/>
      <c r="B12" s="8"/>
      <c r="D12" s="6"/>
      <c r="E12" s="8"/>
      <c r="G12" s="6"/>
      <c r="H12" s="8"/>
    </row>
    <row r="13" spans="1:8">
      <c r="A13" s="6"/>
      <c r="B13" s="8"/>
      <c r="D13" s="6"/>
      <c r="E13" s="8"/>
      <c r="G13" s="6"/>
      <c r="H13" s="8"/>
    </row>
    <row r="14" spans="1:8">
      <c r="A14" s="6"/>
      <c r="B14" s="8"/>
      <c r="D14" s="6"/>
      <c r="E14" s="8"/>
      <c r="G14" s="6"/>
      <c r="H14" s="8"/>
    </row>
    <row r="15" spans="1:8">
      <c r="A15" s="6"/>
      <c r="B15" s="8"/>
      <c r="D15" s="6"/>
      <c r="E15" s="8"/>
      <c r="G15" s="6"/>
      <c r="H15" s="8"/>
    </row>
    <row r="16" spans="1:8">
      <c r="A16" s="6"/>
      <c r="B16" s="8"/>
      <c r="D16" s="6"/>
      <c r="E16" s="8"/>
      <c r="G16" s="6"/>
      <c r="H16" s="8"/>
    </row>
    <row r="17" spans="1:9">
      <c r="A17" s="6"/>
      <c r="B17" s="8"/>
      <c r="D17" s="6"/>
      <c r="E17" s="8"/>
      <c r="G17" s="6"/>
      <c r="H17" s="8"/>
    </row>
    <row r="18" spans="1:9">
      <c r="A18" s="25"/>
      <c r="B18" s="26"/>
      <c r="D18" s="25"/>
      <c r="E18" s="26"/>
      <c r="G18" s="25"/>
      <c r="H18" s="26"/>
    </row>
    <row r="19" spans="1:9">
      <c r="A19" s="25"/>
      <c r="B19" s="26"/>
      <c r="D19" s="6"/>
      <c r="E19" s="26"/>
      <c r="G19" s="6"/>
      <c r="H19" s="26"/>
      <c r="I19" s="24"/>
    </row>
    <row r="20" spans="1:9">
      <c r="A20" s="6"/>
      <c r="B20" s="8"/>
      <c r="C20" s="23"/>
      <c r="D20" s="6"/>
      <c r="E20" s="8"/>
      <c r="F20" s="24"/>
      <c r="G20" s="6"/>
      <c r="H20" s="8"/>
    </row>
    <row r="21" spans="1:9">
      <c r="A21" s="6"/>
      <c r="B21" s="8"/>
      <c r="D21" s="6"/>
      <c r="E21" s="8"/>
      <c r="G21" s="6"/>
      <c r="H21" s="8"/>
    </row>
    <row r="22" spans="1:9">
      <c r="A22" s="6"/>
      <c r="B22" s="8"/>
      <c r="D22" s="6"/>
      <c r="E22" s="8"/>
      <c r="G22" s="6"/>
      <c r="H22" s="8"/>
    </row>
    <row r="23" spans="1:9">
      <c r="A23" s="6"/>
      <c r="B23" s="8"/>
      <c r="D23" s="6"/>
      <c r="E23" s="8"/>
      <c r="G23" s="6"/>
      <c r="H23" s="8"/>
    </row>
    <row r="24" spans="1:9">
      <c r="A24" s="6"/>
      <c r="B24" s="8"/>
      <c r="D24" s="6"/>
      <c r="E24" s="8"/>
      <c r="G24" s="8"/>
      <c r="H24" s="8"/>
    </row>
    <row r="25" spans="1:9">
      <c r="A25" s="6"/>
      <c r="B25" s="8"/>
      <c r="D25" s="6"/>
      <c r="E25" s="8"/>
      <c r="G25" s="8"/>
      <c r="H25" s="8"/>
    </row>
    <row r="26" spans="1:9">
      <c r="A26" s="6"/>
      <c r="B26" s="8"/>
      <c r="D26" s="6"/>
      <c r="E26" s="8"/>
      <c r="G26" s="6"/>
      <c r="H26" s="8"/>
    </row>
    <row r="27" spans="1:9">
      <c r="A27" s="6"/>
      <c r="B27" s="8"/>
      <c r="D27" s="6"/>
      <c r="E27" s="8"/>
      <c r="G27" s="6"/>
      <c r="H27" s="8"/>
    </row>
    <row r="28" spans="1:9">
      <c r="A28" s="6"/>
      <c r="B28" s="8"/>
      <c r="D28" s="6"/>
      <c r="E28" s="8"/>
      <c r="G28" s="6"/>
      <c r="H28" s="8"/>
    </row>
    <row r="29" spans="1:9">
      <c r="A29" s="6"/>
      <c r="B29" s="8"/>
      <c r="D29" s="6"/>
      <c r="E29" s="8"/>
      <c r="G29" s="6"/>
      <c r="H29" s="8"/>
    </row>
    <row r="30" spans="1:9">
      <c r="A30" s="6"/>
      <c r="B30" s="8"/>
      <c r="D30" s="6"/>
      <c r="E30" s="8"/>
      <c r="G30" s="6"/>
      <c r="H30" s="8"/>
    </row>
    <row r="31" spans="1:9">
      <c r="A31" s="6"/>
      <c r="B31" s="8"/>
      <c r="D31" s="6"/>
      <c r="E31" s="8"/>
      <c r="G31" s="6"/>
      <c r="H31" s="8"/>
    </row>
    <row r="32" spans="1:9">
      <c r="A32" s="6"/>
      <c r="B32" s="8"/>
      <c r="D32" s="6"/>
      <c r="E32" s="8"/>
      <c r="G32" s="6"/>
      <c r="H32" s="8"/>
    </row>
    <row r="33" spans="1:8">
      <c r="A33" s="6"/>
      <c r="B33" s="8"/>
      <c r="D33" s="6"/>
      <c r="E33" s="8"/>
      <c r="G33" s="6"/>
      <c r="H33" s="8"/>
    </row>
    <row r="34" spans="1:8">
      <c r="A34" s="6"/>
      <c r="B34" s="8"/>
      <c r="D34" s="6"/>
      <c r="E34" s="8"/>
      <c r="G34" s="6"/>
      <c r="H34" s="8"/>
    </row>
    <row r="35" spans="1:8">
      <c r="A35" s="6"/>
      <c r="B35" s="8"/>
      <c r="D35" s="6"/>
      <c r="E35" s="8"/>
      <c r="G35" s="6"/>
      <c r="H35" s="8"/>
    </row>
    <row r="36" spans="1:8">
      <c r="A36" s="6"/>
      <c r="B36" s="8"/>
      <c r="D36" s="6"/>
      <c r="E36" s="8"/>
      <c r="G36" s="6"/>
      <c r="H36" s="8"/>
    </row>
    <row r="37" spans="1:8">
      <c r="A37" s="6"/>
      <c r="B37" s="8"/>
      <c r="D37" s="6"/>
      <c r="E37" s="8"/>
      <c r="G37" s="6"/>
      <c r="H37" s="8"/>
    </row>
    <row r="38" spans="1:8">
      <c r="B38" s="18"/>
      <c r="C38" s="19"/>
    </row>
    <row r="39" spans="1:8">
      <c r="A39" s="18"/>
      <c r="B39" s="19"/>
      <c r="D39" s="18"/>
      <c r="E39" s="19"/>
    </row>
    <row r="40" spans="1:8">
      <c r="A40" s="18"/>
      <c r="B40" s="19"/>
      <c r="D40" s="18"/>
      <c r="E40" s="19"/>
    </row>
    <row r="41" spans="1:8">
      <c r="A41" s="18"/>
      <c r="B41" s="19"/>
      <c r="D41" s="18"/>
      <c r="E41" s="19"/>
    </row>
    <row r="42" spans="1:8">
      <c r="A42" s="18"/>
      <c r="B42" s="19"/>
      <c r="D42" s="18"/>
      <c r="E42" s="19"/>
    </row>
    <row r="43" spans="1:8">
      <c r="A43" s="18"/>
      <c r="B43" s="19"/>
      <c r="D43" s="18"/>
      <c r="E43" s="19"/>
    </row>
    <row r="44" spans="1:8">
      <c r="A44" s="18"/>
      <c r="B44" s="19"/>
      <c r="D44" s="18"/>
      <c r="E44" s="19"/>
    </row>
    <row r="45" spans="1:8">
      <c r="A45" s="18"/>
      <c r="B45" s="19"/>
      <c r="D45" s="18"/>
      <c r="E45" s="19"/>
    </row>
    <row r="46" spans="1:8">
      <c r="A46" s="18"/>
      <c r="B46" s="19"/>
      <c r="D46" s="18"/>
      <c r="E46" s="19"/>
    </row>
    <row r="47" spans="1:8">
      <c r="A47" s="18"/>
      <c r="B47" s="19"/>
      <c r="D47" s="18"/>
      <c r="E47" s="19"/>
    </row>
    <row r="48" spans="1:8">
      <c r="A48" s="18"/>
      <c r="B48" s="19"/>
      <c r="D48" s="18"/>
      <c r="E48" s="19"/>
    </row>
    <row r="49" spans="1:5">
      <c r="A49" s="18"/>
      <c r="B49" s="19"/>
      <c r="D49" s="18"/>
      <c r="E49" s="19"/>
    </row>
    <row r="50" spans="1:5">
      <c r="A50" s="18"/>
      <c r="B50" s="19"/>
      <c r="D50" s="18"/>
      <c r="E50" s="19"/>
    </row>
    <row r="51" spans="1:5">
      <c r="A51" s="18"/>
      <c r="B51" s="19"/>
      <c r="D51" s="18"/>
      <c r="E51" s="19"/>
    </row>
    <row r="52" spans="1:5">
      <c r="A52" s="18"/>
      <c r="B52" s="19"/>
      <c r="D52" s="18"/>
      <c r="E52" s="19"/>
    </row>
  </sheetData>
  <mergeCells count="3">
    <mergeCell ref="A2:B2"/>
    <mergeCell ref="D2:E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Cross-Sectional Area</vt:lpstr>
      <vt:lpstr>List</vt:lpstr>
      <vt:lpstr>Slope Tie-in Calculation</vt:lpstr>
      <vt:lpstr>CrossSectionType</vt:lpstr>
    </vt:vector>
  </TitlesOfParts>
  <Company>Mecklenburg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Vanden Herik, Leslie</dc:creator>
  <cp:lastModifiedBy>csafrit</cp:lastModifiedBy>
  <dcterms:created xsi:type="dcterms:W3CDTF">2015-09-23T20:14:44Z</dcterms:created>
  <dcterms:modified xsi:type="dcterms:W3CDTF">2017-12-19T17:59:52Z</dcterms:modified>
</cp:coreProperties>
</file>