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ncconnect-my.sharepoint.com/personal/kristina_fischer_ncagr_gov/Documents/Documents/EVENTS/ANNUAL MEETING/2025/WEBSITE/TRAVEL FORMS/"/>
    </mc:Choice>
  </mc:AlternateContent>
  <xr:revisionPtr revIDLastSave="0" documentId="8_{93ED811E-6437-4C12-8EAE-EAFA38149A45}" xr6:coauthVersionLast="47" xr6:coauthVersionMax="47" xr10:uidLastSave="{00000000-0000-0000-0000-000000000000}"/>
  <bookViews>
    <workbookView xWindow="-120" yWindow="-120" windowWidth="29040" windowHeight="15720" tabRatio="632" xr2:uid="{00000000-000D-0000-FFFF-FFFF00000000}"/>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 name="Sheet12" sheetId="12" r:id="rId12"/>
    <sheet name="Sheet13" sheetId="13" r:id="rId13"/>
    <sheet name="Sheet14" sheetId="14" r:id="rId14"/>
    <sheet name="Sheet15" sheetId="15" r:id="rId15"/>
    <sheet name="Sheet16" sheetId="16" r:id="rId16"/>
  </sheets>
  <definedNames>
    <definedName name="_xlnm._FilterDatabase" localSheetId="0" hidden="1">Sheet1!$AF$22:$AI$22</definedName>
    <definedName name="_xlnm.Print_Area" localSheetId="0">Sheet1!$A$1:$AK$257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9" i="1" l="1"/>
  <c r="O83" i="1"/>
  <c r="O70" i="1"/>
  <c r="O64" i="1"/>
  <c r="O58" i="1"/>
  <c r="C41" i="1"/>
  <c r="C40" i="1"/>
  <c r="S221" i="1"/>
  <c r="O221" i="1"/>
  <c r="S173" i="1"/>
  <c r="O173" i="1"/>
  <c r="S251" i="1"/>
  <c r="O251" i="1"/>
  <c r="S245" i="1"/>
  <c r="O245" i="1"/>
  <c r="S239" i="1"/>
  <c r="O239" i="1"/>
  <c r="S233" i="1"/>
  <c r="O233" i="1"/>
  <c r="S227" i="1"/>
  <c r="O227" i="1"/>
  <c r="S215" i="1"/>
  <c r="O215" i="1"/>
  <c r="S209" i="1"/>
  <c r="O209" i="1"/>
  <c r="S203" i="1"/>
  <c r="O203" i="1"/>
  <c r="S191" i="1"/>
  <c r="O191" i="1"/>
  <c r="S185" i="1"/>
  <c r="O185" i="1"/>
  <c r="S179" i="1"/>
  <c r="O179" i="1"/>
  <c r="S167" i="1"/>
  <c r="O167" i="1"/>
  <c r="S161" i="1"/>
  <c r="O161" i="1"/>
  <c r="S155" i="1"/>
  <c r="O155" i="1"/>
  <c r="S149" i="1"/>
  <c r="O149" i="1"/>
  <c r="S143" i="1"/>
  <c r="O143" i="1"/>
  <c r="S131" i="1"/>
  <c r="O131" i="1"/>
  <c r="S125" i="1"/>
  <c r="O125" i="1"/>
  <c r="S119" i="1"/>
  <c r="O119" i="1"/>
  <c r="S113" i="1"/>
  <c r="O113" i="1"/>
  <c r="S107" i="1"/>
  <c r="O107" i="1"/>
  <c r="S101" i="1"/>
  <c r="O101" i="1"/>
  <c r="S95" i="1"/>
  <c r="O95" i="1"/>
  <c r="S89" i="1"/>
  <c r="S83" i="1"/>
  <c r="S70" i="1"/>
  <c r="S64" i="1"/>
  <c r="S58" i="1"/>
  <c r="AU74" i="1"/>
  <c r="AI58" i="1"/>
  <c r="AI64" i="1"/>
  <c r="AI70" i="1"/>
  <c r="AB58" i="1"/>
  <c r="AB64" i="1"/>
  <c r="AB70" i="1"/>
  <c r="X58" i="1"/>
  <c r="X64" i="1"/>
  <c r="X70" i="1"/>
  <c r="AI143" i="1"/>
  <c r="AI191" i="1"/>
  <c r="AI185" i="1"/>
  <c r="AI179" i="1"/>
  <c r="AI173" i="1"/>
  <c r="AI167" i="1"/>
  <c r="AI161" i="1"/>
  <c r="AI155" i="1"/>
  <c r="AI149" i="1"/>
  <c r="AI83" i="1"/>
  <c r="AI89" i="1"/>
  <c r="AI95" i="1"/>
  <c r="AI101" i="1"/>
  <c r="AI107" i="1"/>
  <c r="AI131" i="1"/>
  <c r="AI125" i="1"/>
  <c r="AI119" i="1"/>
  <c r="AI113" i="1"/>
  <c r="AB143" i="1"/>
  <c r="AB191" i="1"/>
  <c r="AB185" i="1"/>
  <c r="AB179" i="1"/>
  <c r="AB173" i="1"/>
  <c r="AB167" i="1"/>
  <c r="AB161" i="1"/>
  <c r="AB155" i="1"/>
  <c r="AB149" i="1"/>
  <c r="AB83" i="1"/>
  <c r="AB89" i="1"/>
  <c r="AB95" i="1"/>
  <c r="AB101" i="1"/>
  <c r="AB107" i="1"/>
  <c r="AB131" i="1"/>
  <c r="AB125" i="1"/>
  <c r="AB119" i="1"/>
  <c r="AB113" i="1"/>
  <c r="X143" i="1"/>
  <c r="X191" i="1"/>
  <c r="X185" i="1"/>
  <c r="X179" i="1"/>
  <c r="X173" i="1"/>
  <c r="X167" i="1"/>
  <c r="X161" i="1"/>
  <c r="X155" i="1"/>
  <c r="X149" i="1"/>
  <c r="X83" i="1"/>
  <c r="X89" i="1"/>
  <c r="X95" i="1"/>
  <c r="X101" i="1"/>
  <c r="X107" i="1"/>
  <c r="X131" i="1"/>
  <c r="X125" i="1"/>
  <c r="X119" i="1"/>
  <c r="X113" i="1"/>
  <c r="C38" i="1"/>
  <c r="AU75" i="1"/>
  <c r="AU136" i="1"/>
  <c r="AU190" i="1"/>
  <c r="AU250" i="1"/>
  <c r="AU135" i="1"/>
  <c r="AU189" i="1"/>
  <c r="AU249" i="1"/>
  <c r="AI252" i="1"/>
  <c r="AB203" i="1"/>
  <c r="AB209" i="1"/>
  <c r="AB215" i="1"/>
  <c r="AB221" i="1"/>
  <c r="AB227" i="1"/>
  <c r="AB233" i="1"/>
  <c r="AB239" i="1"/>
  <c r="AB245" i="1"/>
  <c r="AB251" i="1"/>
  <c r="X203" i="1"/>
  <c r="X209" i="1"/>
  <c r="X215" i="1"/>
  <c r="X221" i="1"/>
  <c r="X227" i="1"/>
  <c r="X233" i="1"/>
  <c r="X239" i="1"/>
  <c r="X245" i="1"/>
  <c r="X251" i="1"/>
  <c r="AI245" i="1"/>
  <c r="AI251" i="1"/>
  <c r="AI239" i="1"/>
  <c r="AI233" i="1"/>
  <c r="AI227" i="1"/>
  <c r="AI221" i="1"/>
  <c r="AI215" i="1"/>
  <c r="AI209" i="1"/>
  <c r="AI203" i="1"/>
  <c r="AI71" i="1" l="1"/>
  <c r="AI72" i="1" s="1"/>
  <c r="O71" i="1"/>
  <c r="O72" i="1" s="1"/>
  <c r="S71" i="1"/>
  <c r="S72" i="1" s="1"/>
  <c r="AM250" i="1"/>
  <c r="S132" i="1"/>
  <c r="AM136" i="1"/>
  <c r="AM75" i="1"/>
  <c r="O132" i="1"/>
  <c r="AM135" i="1"/>
  <c r="O252" i="1"/>
  <c r="AM74" i="1"/>
  <c r="O192" i="1"/>
  <c r="AM189" i="1"/>
  <c r="C39" i="1"/>
  <c r="S192" i="1"/>
  <c r="AM190" i="1"/>
  <c r="AB71" i="1"/>
  <c r="AB72" i="1" s="1"/>
  <c r="S252" i="1"/>
  <c r="X71" i="1"/>
  <c r="X72" i="1" s="1"/>
  <c r="X252" i="1"/>
  <c r="AB252" i="1"/>
  <c r="X132" i="1"/>
  <c r="X192" i="1"/>
  <c r="AB132" i="1"/>
  <c r="AB192" i="1"/>
  <c r="AI132" i="1"/>
  <c r="AI192" i="1"/>
  <c r="AM249" i="1"/>
  <c r="AB133" i="1" l="1"/>
  <c r="AI133" i="1"/>
  <c r="S133" i="1"/>
  <c r="O133" i="1"/>
  <c r="S193" i="1"/>
  <c r="O193" i="1"/>
  <c r="S253" i="1"/>
  <c r="AB193" i="1"/>
  <c r="X193" i="1"/>
  <c r="O253" i="1"/>
  <c r="C37" i="1"/>
  <c r="AI193" i="1"/>
  <c r="AI253" i="1"/>
  <c r="X133" i="1"/>
  <c r="X253" i="1"/>
  <c r="AB253" i="1"/>
  <c r="C49" i="1" l="1"/>
  <c r="C51" i="1" s="1"/>
</calcChain>
</file>

<file path=xl/sharedStrings.xml><?xml version="1.0" encoding="utf-8"?>
<sst xmlns="http://schemas.openxmlformats.org/spreadsheetml/2006/main" count="909" uniqueCount="167">
  <si>
    <t>REIMBURSEMENT OF TRAVEL AND OTHER EXPENSES INCURRED</t>
  </si>
  <si>
    <t>IN THE DISCHARGE OF OFFICIAL DUTY</t>
  </si>
  <si>
    <t>Employee Name</t>
  </si>
  <si>
    <t>Payee's Address (Street)</t>
  </si>
  <si>
    <t>Title</t>
  </si>
  <si>
    <t>Headquarters (City)</t>
  </si>
  <si>
    <t>(City, State, Zip)</t>
  </si>
  <si>
    <t>Under the penalties of perjury I certify this is a true and accurate statement of the city of lodging, expenses and allowances incurred in the service of the State.</t>
  </si>
  <si>
    <t>I have examined this reimbursement request and certify that it is just and reasonable.</t>
  </si>
  <si>
    <t>(Date)</t>
  </si>
  <si>
    <t>*NOTE:  ORIGINAL SIGNATURE AND DATES ARE REQUIRED FOR PROCESSING</t>
  </si>
  <si>
    <t>Accounting Office Use Only</t>
  </si>
  <si>
    <t>Pay Entity</t>
  </si>
  <si>
    <t xml:space="preserve">    Control #</t>
  </si>
  <si>
    <t xml:space="preserve">       Expense Voucher No.</t>
  </si>
  <si>
    <t>Payment Due Date</t>
  </si>
  <si>
    <t>&lt; OR &gt; Terms Code</t>
  </si>
  <si>
    <t>N</t>
  </si>
  <si>
    <t>E</t>
  </si>
  <si>
    <t>T</t>
  </si>
  <si>
    <t>REMIT MESSAGE:     (Write check disposition instructions on line)</t>
  </si>
  <si>
    <t>Line No.</t>
  </si>
  <si>
    <t>0001</t>
  </si>
  <si>
    <t>0002</t>
  </si>
  <si>
    <t>0003</t>
  </si>
  <si>
    <t>0004</t>
  </si>
  <si>
    <t>0005</t>
  </si>
  <si>
    <t>0006</t>
  </si>
  <si>
    <t>0007</t>
  </si>
  <si>
    <t>0008</t>
  </si>
  <si>
    <t>0009</t>
  </si>
  <si>
    <t>0010</t>
  </si>
  <si>
    <t>0011</t>
  </si>
  <si>
    <t>0012</t>
  </si>
  <si>
    <t>Travel (show each city visited)</t>
  </si>
  <si>
    <t>Transportation</t>
  </si>
  <si>
    <t>Subsistence</t>
  </si>
  <si>
    <t>Misc. Expenses</t>
  </si>
  <si>
    <t>Day 1</t>
  </si>
  <si>
    <t>From</t>
  </si>
  <si>
    <t>To</t>
  </si>
  <si>
    <t>In-State</t>
  </si>
  <si>
    <t>Out-of-State</t>
  </si>
  <si>
    <t>Explanation</t>
  </si>
  <si>
    <t>Amount</t>
  </si>
  <si>
    <t>G</t>
  </si>
  <si>
    <t xml:space="preserve"> </t>
  </si>
  <si>
    <t>B</t>
  </si>
  <si>
    <t>A</t>
  </si>
  <si>
    <t>L</t>
  </si>
  <si>
    <t>O</t>
  </si>
  <si>
    <t>D</t>
  </si>
  <si>
    <t>H</t>
  </si>
  <si>
    <t>P</t>
  </si>
  <si>
    <t>Day 2</t>
  </si>
  <si>
    <t>Day 3</t>
  </si>
  <si>
    <t>Sub-Total</t>
  </si>
  <si>
    <t>Grand Total Page 1</t>
  </si>
  <si>
    <t>(1) Mode of Travel:</t>
  </si>
  <si>
    <t>(2) Type of Subsistence:</t>
  </si>
  <si>
    <t>NOTE:  Daily total for subsistence not to exceed authorized amount for in-state or out-of-state travel.</t>
  </si>
  <si>
    <t>P - Private Car</t>
  </si>
  <si>
    <t>G - Ground, rail, bus, taxi, parking fees</t>
  </si>
  <si>
    <t>B - Breakfast</t>
  </si>
  <si>
    <t>D - Dinner</t>
  </si>
  <si>
    <t>isg</t>
  </si>
  <si>
    <t>ism</t>
  </si>
  <si>
    <t>A - Air</t>
  </si>
  <si>
    <t>O - Other</t>
  </si>
  <si>
    <t>L - Lunch</t>
  </si>
  <si>
    <t>H - Housing (Room)</t>
  </si>
  <si>
    <t>osg</t>
  </si>
  <si>
    <t>osm</t>
  </si>
  <si>
    <t>Day 4</t>
  </si>
  <si>
    <t>Day 5</t>
  </si>
  <si>
    <t>Day 6</t>
  </si>
  <si>
    <t>Day 7</t>
  </si>
  <si>
    <t>Day 8</t>
  </si>
  <si>
    <t>Day 9</t>
  </si>
  <si>
    <t>Day 10</t>
  </si>
  <si>
    <t>Day 11</t>
  </si>
  <si>
    <t>Day 12</t>
  </si>
  <si>
    <t>Grand Total Pages 1- 2</t>
  </si>
  <si>
    <t>Day 13</t>
  </si>
  <si>
    <t>Day 14</t>
  </si>
  <si>
    <t>Day 15</t>
  </si>
  <si>
    <t>Day 16</t>
  </si>
  <si>
    <t>Day 17</t>
  </si>
  <si>
    <t>Day 18</t>
  </si>
  <si>
    <t>Day 19</t>
  </si>
  <si>
    <t>Day 20</t>
  </si>
  <si>
    <t>Day 21</t>
  </si>
  <si>
    <t>Grand Total Pages 1-3</t>
  </si>
  <si>
    <t>Day 22</t>
  </si>
  <si>
    <t>Day 23</t>
  </si>
  <si>
    <t>Day 24</t>
  </si>
  <si>
    <t>Day 25</t>
  </si>
  <si>
    <t>Day 26</t>
  </si>
  <si>
    <t>Day 27</t>
  </si>
  <si>
    <t>Day 28</t>
  </si>
  <si>
    <t>Day 29</t>
  </si>
  <si>
    <t>Day 30</t>
  </si>
  <si>
    <t>Grand Total Pages 1-4</t>
  </si>
  <si>
    <t>NOTE:  Daily total for subsistence not to exceed authorized amount for subsistence not to exceed authorized amount for in-state or out-of-state travel.</t>
  </si>
  <si>
    <t>I/S @ .67</t>
  </si>
  <si>
    <t>O/S @ .67</t>
  </si>
  <si>
    <t>Agency</t>
  </si>
  <si>
    <t>Accrual Code</t>
  </si>
  <si>
    <t>Tot. Due</t>
  </si>
  <si>
    <t>Tot. Exp.</t>
  </si>
  <si>
    <t>AP Accountant</t>
  </si>
  <si>
    <t>Mileage:</t>
  </si>
  <si>
    <t>Budget Fund</t>
  </si>
  <si>
    <t>AMU</t>
  </si>
  <si>
    <t>InterFund</t>
  </si>
  <si>
    <t>Project</t>
  </si>
  <si>
    <t>Agency
Program</t>
  </si>
  <si>
    <t>Account</t>
  </si>
  <si>
    <t>Description</t>
  </si>
  <si>
    <t xml:space="preserve"> Trans. In-State Ground</t>
  </si>
  <si>
    <t xml:space="preserve"> Lodging In-State</t>
  </si>
  <si>
    <t>Meals-in-State</t>
  </si>
  <si>
    <t>Advance</t>
  </si>
  <si>
    <t>Approved as to proper travel chargeable to above accounting 
code verified as conforming to authorized reimbursable expenses.</t>
  </si>
  <si>
    <t>NC Department of Agriculture &amp; Consumer Services</t>
  </si>
  <si>
    <r>
      <t>INSTRUCTIONS TO CLAIMANT. Submit one original to Accounts Payable.  Attach all necessary receipts and other supporting documents to this form.  Retain one (1) copy for your records.  Please complete amount and all NC Financial System fields.</t>
    </r>
    <r>
      <rPr>
        <b/>
        <sz val="7"/>
        <rFont val="Arial"/>
        <family val="2"/>
      </rPr>
      <t xml:space="preserve"> </t>
    </r>
    <r>
      <rPr>
        <b/>
        <u/>
        <sz val="7"/>
        <rFont val="Arial"/>
        <family val="2"/>
      </rPr>
      <t xml:space="preserve"> </t>
    </r>
    <r>
      <rPr>
        <u/>
        <sz val="7"/>
        <rFont val="Arial"/>
        <family val="2"/>
      </rPr>
      <t>Must be filed at least monthly and not later than 30 days after month ends</t>
    </r>
    <r>
      <rPr>
        <sz val="7"/>
        <rFont val="Arial"/>
        <family val="2"/>
      </rPr>
      <t xml:space="preserve">.  Must be prepared in ink or typed.  All claims for non-travel expense reimbursement must be emergency use only and must be justified in an attached supporting document.     </t>
    </r>
    <r>
      <rPr>
        <b/>
        <sz val="7"/>
        <rFont val="Arial"/>
        <family val="2"/>
      </rPr>
      <t xml:space="preserve"> </t>
    </r>
    <r>
      <rPr>
        <b/>
        <sz val="7"/>
        <color indexed="10"/>
        <rFont val="Arial"/>
        <family val="2"/>
      </rPr>
      <t>MILEAGE RATE EFFECTIVE 1-1-2024</t>
    </r>
  </si>
  <si>
    <t>Depart:</t>
  </si>
  <si>
    <t>Arrive:</t>
  </si>
  <si>
    <t>Funding Source</t>
  </si>
  <si>
    <t>101340</t>
  </si>
  <si>
    <t>Registration</t>
  </si>
  <si>
    <t>Parking</t>
  </si>
  <si>
    <t>1003736</t>
  </si>
  <si>
    <t>registration</t>
  </si>
  <si>
    <t>parking</t>
  </si>
  <si>
    <t>I/S @ .25</t>
  </si>
  <si>
    <t>Last 4 digits of SS #</t>
  </si>
  <si>
    <t>(Approver / DSWC Raleigh)</t>
  </si>
  <si>
    <t>(Claimant / District Board Supervisor)</t>
  </si>
  <si>
    <t>Period Covered by this Request (From / To)</t>
  </si>
  <si>
    <t xml:space="preserve"> Local Work Group</t>
  </si>
  <si>
    <t xml:space="preserve"> State Meeting (Annual)</t>
  </si>
  <si>
    <t xml:space="preserve"> Area Meeting</t>
  </si>
  <si>
    <t xml:space="preserve"> State Employee Only-District Board Meeting</t>
  </si>
  <si>
    <t xml:space="preserve"> Supervisor Advanced Training</t>
  </si>
  <si>
    <t xml:space="preserve"> Supervisor Basic Training</t>
  </si>
  <si>
    <t>Remit Code:</t>
  </si>
  <si>
    <t>SWCC Member</t>
  </si>
  <si>
    <t>District</t>
  </si>
  <si>
    <t>Raleigh</t>
  </si>
  <si>
    <t>Jane Doe</t>
  </si>
  <si>
    <t>Harnett SWCD</t>
  </si>
  <si>
    <t>123 Main Street</t>
  </si>
  <si>
    <t>Supervisor</t>
  </si>
  <si>
    <t>Lillington, NC 27546</t>
  </si>
  <si>
    <t>1/5/25</t>
  </si>
  <si>
    <t>Lillington</t>
  </si>
  <si>
    <t>Durham</t>
  </si>
  <si>
    <t>1/6/25</t>
  </si>
  <si>
    <t>1/7/25</t>
  </si>
  <si>
    <t>Considered day of service</t>
  </si>
  <si>
    <t>No time needed</t>
  </si>
  <si>
    <t>Arrival time needed</t>
  </si>
  <si>
    <t>1/8/24</t>
  </si>
  <si>
    <t>11am</t>
  </si>
  <si>
    <t>12pm</t>
  </si>
  <si>
    <t>1/5/25-1/8/25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</si>
</sst>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
  </numFmts>
  <fonts count="24" x14ac:knownFonts="1">
    <font>
      <sz val="10"/>
      <name val="Arial"/>
    </font>
    <font>
      <b/>
      <sz val="10"/>
      <name val="Arial"/>
      <family val="2"/>
    </font>
    <font>
      <sz val="6"/>
      <name val="Arial"/>
      <family val="2"/>
    </font>
    <font>
      <b/>
      <sz val="8"/>
      <name val="Arial"/>
      <family val="2"/>
    </font>
    <font>
      <sz val="7"/>
      <name val="Arial"/>
      <family val="2"/>
    </font>
    <font>
      <b/>
      <sz val="7"/>
      <name val="Arial"/>
      <family val="2"/>
    </font>
    <font>
      <sz val="8"/>
      <name val="Arial"/>
      <family val="2"/>
    </font>
    <font>
      <b/>
      <sz val="6"/>
      <name val="Arial"/>
      <family val="2"/>
    </font>
    <font>
      <b/>
      <sz val="10"/>
      <name val="Arial"/>
      <family val="2"/>
    </font>
    <font>
      <sz val="8"/>
      <color indexed="56"/>
      <name val="Arial"/>
      <family val="2"/>
    </font>
    <font>
      <sz val="10"/>
      <color indexed="56"/>
      <name val="Arial"/>
      <family val="2"/>
    </font>
    <font>
      <b/>
      <i/>
      <sz val="6"/>
      <name val="Arial"/>
      <family val="2"/>
    </font>
    <font>
      <b/>
      <i/>
      <sz val="10"/>
      <name val="Arial"/>
      <family val="2"/>
    </font>
    <font>
      <sz val="8"/>
      <name val="Arial"/>
      <family val="2"/>
    </font>
    <font>
      <b/>
      <sz val="6"/>
      <color rgb="FFFF0000"/>
      <name val="Arial"/>
      <family val="2"/>
    </font>
    <font>
      <sz val="8"/>
      <color rgb="FF000000"/>
      <name val="Tahoma"/>
      <family val="2"/>
    </font>
    <font>
      <sz val="10"/>
      <name val="Arial"/>
      <family val="2"/>
    </font>
    <font>
      <sz val="8"/>
      <color theme="4" tint="-0.499984740745262"/>
      <name val="Arial"/>
      <family val="2"/>
    </font>
    <font>
      <b/>
      <u/>
      <sz val="7"/>
      <name val="Arial"/>
      <family val="2"/>
    </font>
    <font>
      <u/>
      <sz val="7"/>
      <name val="Arial"/>
      <family val="2"/>
    </font>
    <font>
      <b/>
      <sz val="7"/>
      <color indexed="10"/>
      <name val="Arial"/>
      <family val="2"/>
    </font>
    <font>
      <b/>
      <sz val="5"/>
      <name val="Arial"/>
      <family val="2"/>
    </font>
    <font>
      <b/>
      <i/>
      <sz val="8"/>
      <name val="Arial"/>
      <family val="2"/>
    </font>
    <font>
      <b/>
      <i/>
      <sz val="11"/>
      <name val="Baguet Script"/>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lightUp"/>
    </fill>
    <fill>
      <patternFill patternType="solid">
        <fgColor theme="0" tint="-0.249977111117893"/>
        <bgColor indexed="64"/>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ck">
        <color indexed="64"/>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n">
        <color indexed="64"/>
      </right>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diagonal/>
    </border>
    <border>
      <left/>
      <right style="thin">
        <color indexed="64"/>
      </right>
      <top style="thick">
        <color indexed="64"/>
      </top>
      <bottom/>
      <diagonal/>
    </border>
    <border>
      <left style="thin">
        <color indexed="64"/>
      </left>
      <right/>
      <top/>
      <bottom/>
      <diagonal/>
    </border>
    <border>
      <left/>
      <right/>
      <top/>
      <bottom style="double">
        <color indexed="64"/>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bottom/>
      <diagonal/>
    </border>
    <border>
      <left style="medium">
        <color indexed="64"/>
      </left>
      <right/>
      <top style="thin">
        <color indexed="64"/>
      </top>
      <bottom style="thin">
        <color indexed="64"/>
      </bottom>
      <diagonal/>
    </border>
  </borders>
  <cellStyleXfs count="2">
    <xf numFmtId="0" fontId="0" fillId="0" borderId="0"/>
    <xf numFmtId="44" fontId="16" fillId="0" borderId="0" applyFont="0" applyFill="0" applyBorder="0" applyAlignment="0" applyProtection="0"/>
  </cellStyleXfs>
  <cellXfs count="309">
    <xf numFmtId="0" fontId="0" fillId="0" borderId="0" xfId="0"/>
    <xf numFmtId="0" fontId="0" fillId="0" borderId="0" xfId="0" applyProtection="1">
      <protection locked="0"/>
    </xf>
    <xf numFmtId="0" fontId="2" fillId="0" borderId="0" xfId="0" applyFont="1" applyProtection="1">
      <protection locked="0"/>
    </xf>
    <xf numFmtId="0" fontId="0" fillId="2" borderId="2" xfId="0" applyFill="1" applyBorder="1"/>
    <xf numFmtId="0" fontId="0" fillId="2" borderId="3" xfId="0" applyFill="1" applyBorder="1"/>
    <xf numFmtId="0" fontId="0" fillId="2" borderId="4" xfId="0" applyFill="1" applyBorder="1" applyAlignment="1">
      <alignment horizontal="centerContinuous"/>
    </xf>
    <xf numFmtId="0" fontId="0" fillId="2" borderId="5" xfId="0" applyFill="1" applyBorder="1" applyAlignment="1">
      <alignment horizontal="centerContinuous"/>
    </xf>
    <xf numFmtId="0" fontId="0" fillId="2" borderId="6" xfId="0" applyFill="1" applyBorder="1" applyAlignment="1">
      <alignment horizontal="centerContinuous"/>
    </xf>
    <xf numFmtId="0" fontId="0" fillId="2" borderId="5" xfId="0" applyFill="1" applyBorder="1"/>
    <xf numFmtId="0" fontId="2" fillId="2" borderId="4" xfId="0" applyFont="1" applyFill="1" applyBorder="1" applyAlignment="1">
      <alignment horizontal="centerContinuous"/>
    </xf>
    <xf numFmtId="0" fontId="2" fillId="2" borderId="5" xfId="0" applyFont="1" applyFill="1" applyBorder="1" applyAlignment="1">
      <alignment horizontal="centerContinuous"/>
    </xf>
    <xf numFmtId="0" fontId="2" fillId="2" borderId="5" xfId="0" applyFont="1" applyFill="1" applyBorder="1" applyAlignment="1">
      <alignment horizontal="center"/>
    </xf>
    <xf numFmtId="49" fontId="2" fillId="0" borderId="7" xfId="0" applyNumberFormat="1" applyFont="1" applyBorder="1" applyAlignment="1">
      <alignment horizontal="center"/>
    </xf>
    <xf numFmtId="49" fontId="2" fillId="0" borderId="8" xfId="0" applyNumberFormat="1" applyFont="1" applyBorder="1" applyAlignment="1">
      <alignment horizontal="center"/>
    </xf>
    <xf numFmtId="49" fontId="2" fillId="2" borderId="7" xfId="0" applyNumberFormat="1" applyFont="1" applyFill="1" applyBorder="1" applyAlignment="1">
      <alignment horizontal="center"/>
    </xf>
    <xf numFmtId="49" fontId="2" fillId="2" borderId="8" xfId="0" applyNumberFormat="1" applyFont="1" applyFill="1" applyBorder="1" applyAlignment="1">
      <alignment horizontal="center"/>
    </xf>
    <xf numFmtId="0" fontId="2" fillId="2" borderId="3" xfId="0" applyFont="1" applyFill="1" applyBorder="1" applyAlignment="1">
      <alignment horizontal="center"/>
    </xf>
    <xf numFmtId="0" fontId="4" fillId="2" borderId="3" xfId="0" applyFont="1" applyFill="1" applyBorder="1" applyAlignment="1">
      <alignment horizontal="center"/>
    </xf>
    <xf numFmtId="0" fontId="0" fillId="0" borderId="0" xfId="0" applyProtection="1">
      <protection hidden="1"/>
    </xf>
    <xf numFmtId="0" fontId="2" fillId="0" borderId="0" xfId="0" applyFont="1" applyProtection="1">
      <protection hidden="1"/>
    </xf>
    <xf numFmtId="49" fontId="0" fillId="0" borderId="0" xfId="0" applyNumberFormat="1" applyProtection="1">
      <protection hidden="1"/>
    </xf>
    <xf numFmtId="49" fontId="2" fillId="0" borderId="0" xfId="0" applyNumberFormat="1" applyFont="1" applyProtection="1">
      <protection hidden="1"/>
    </xf>
    <xf numFmtId="49" fontId="2" fillId="0" borderId="0" xfId="0" applyNumberFormat="1" applyFont="1" applyAlignment="1" applyProtection="1">
      <alignment vertical="top"/>
      <protection hidden="1"/>
    </xf>
    <xf numFmtId="49" fontId="4" fillId="0" borderId="7" xfId="0" applyNumberFormat="1" applyFont="1" applyBorder="1"/>
    <xf numFmtId="49" fontId="4" fillId="2" borderId="7" xfId="0" applyNumberFormat="1" applyFont="1" applyFill="1" applyBorder="1"/>
    <xf numFmtId="49" fontId="2" fillId="3" borderId="0" xfId="0" applyNumberFormat="1" applyFont="1" applyFill="1"/>
    <xf numFmtId="2" fontId="2" fillId="0" borderId="0" xfId="0" applyNumberFormat="1" applyFont="1" applyProtection="1">
      <protection hidden="1"/>
    </xf>
    <xf numFmtId="49" fontId="2" fillId="3" borderId="0" xfId="0" applyNumberFormat="1" applyFont="1" applyFill="1" applyAlignment="1">
      <alignment vertical="top"/>
    </xf>
    <xf numFmtId="49" fontId="2" fillId="3" borderId="0" xfId="0" applyNumberFormat="1" applyFont="1" applyFill="1" applyAlignment="1">
      <alignment vertical="center"/>
    </xf>
    <xf numFmtId="49" fontId="0" fillId="0" borderId="23" xfId="0" applyNumberFormat="1" applyBorder="1" applyProtection="1">
      <protection hidden="1"/>
    </xf>
    <xf numFmtId="0" fontId="7" fillId="0" borderId="0" xfId="0" applyFont="1" applyAlignment="1">
      <alignment vertical="top" wrapText="1"/>
    </xf>
    <xf numFmtId="0" fontId="2" fillId="0" borderId="24" xfId="0" applyFont="1" applyBorder="1" applyAlignment="1">
      <alignment horizontal="left"/>
    </xf>
    <xf numFmtId="0" fontId="2" fillId="0" borderId="0" xfId="0" applyFont="1" applyAlignment="1">
      <alignment vertical="top" wrapText="1"/>
    </xf>
    <xf numFmtId="0" fontId="4" fillId="0" borderId="0" xfId="0" applyFont="1" applyAlignment="1">
      <alignment vertical="top" wrapText="1"/>
    </xf>
    <xf numFmtId="0" fontId="22" fillId="5" borderId="6" xfId="0" applyFont="1" applyFill="1" applyBorder="1" applyAlignment="1" applyProtection="1">
      <alignment vertical="center"/>
      <protection locked="0"/>
    </xf>
    <xf numFmtId="0" fontId="0" fillId="0" borderId="6" xfId="0" applyBorder="1" applyAlignment="1" applyProtection="1">
      <alignment vertical="center"/>
      <protection locked="0"/>
    </xf>
    <xf numFmtId="0" fontId="22" fillId="5" borderId="4" xfId="0" applyFont="1" applyFill="1" applyBorder="1" applyAlignment="1" applyProtection="1">
      <alignment vertical="center"/>
      <protection locked="0"/>
    </xf>
    <xf numFmtId="0" fontId="6" fillId="0" borderId="6" xfId="0" applyFont="1" applyBorder="1" applyAlignment="1" applyProtection="1">
      <alignment vertical="center"/>
      <protection locked="0"/>
    </xf>
    <xf numFmtId="0" fontId="3" fillId="0" borderId="6"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6" fillId="0" borderId="6"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6" fillId="0" borderId="6" xfId="0" applyFont="1" applyBorder="1" applyProtection="1">
      <protection locked="0"/>
    </xf>
    <xf numFmtId="0" fontId="6" fillId="0" borderId="5" xfId="0" applyFont="1" applyBorder="1" applyProtection="1">
      <protection locked="0"/>
    </xf>
    <xf numFmtId="0" fontId="6" fillId="0" borderId="4"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6" fillId="0" borderId="5" xfId="0" applyFont="1" applyBorder="1" applyAlignment="1" applyProtection="1">
      <alignment vertical="center"/>
      <protection locked="0"/>
    </xf>
    <xf numFmtId="0" fontId="6" fillId="5" borderId="6" xfId="0" applyFont="1" applyFill="1" applyBorder="1" applyProtection="1">
      <protection locked="0"/>
    </xf>
    <xf numFmtId="0" fontId="6" fillId="0" borderId="6" xfId="0" applyFont="1" applyBorder="1" applyAlignment="1" applyProtection="1">
      <alignment horizontal="center"/>
      <protection locked="0"/>
      <extLst>
        <ext xmlns:xfpb="http://schemas.microsoft.com/office/spreadsheetml/2022/featurepropertybag" uri="{C7286773-470A-42A8-94C5-96B5CB345126}">
          <xfpb:xfComplement i="0"/>
        </ext>
      </extLst>
    </xf>
    <xf numFmtId="0" fontId="6" fillId="0" borderId="6" xfId="0" applyFont="1" applyBorder="1" applyProtection="1">
      <protection locked="0"/>
      <extLst>
        <ext xmlns:xfpb="http://schemas.microsoft.com/office/spreadsheetml/2022/featurepropertybag" uri="{C7286773-470A-42A8-94C5-96B5CB345126}">
          <xfpb:xfComplement i="0"/>
        </ext>
      </extLst>
    </xf>
    <xf numFmtId="49" fontId="4" fillId="0" borderId="3" xfId="0" applyNumberFormat="1" applyFont="1" applyBorder="1" applyAlignment="1">
      <alignment horizontal="center"/>
    </xf>
    <xf numFmtId="49" fontId="4" fillId="0" borderId="36" xfId="0" applyNumberFormat="1" applyFont="1" applyBorder="1" applyAlignment="1">
      <alignment horizontal="center"/>
    </xf>
    <xf numFmtId="0" fontId="6" fillId="0" borderId="11" xfId="0" applyFont="1" applyBorder="1" applyAlignment="1">
      <alignment horizontal="center"/>
    </xf>
    <xf numFmtId="2" fontId="6" fillId="0" borderId="9" xfId="0" applyNumberFormat="1" applyFont="1" applyBorder="1" applyAlignment="1">
      <alignment horizontal="center" wrapText="1"/>
    </xf>
    <xf numFmtId="2" fontId="6" fillId="0" borderId="11" xfId="0" applyNumberFormat="1" applyFont="1" applyBorder="1" applyAlignment="1">
      <alignment horizontal="center" wrapText="1"/>
    </xf>
    <xf numFmtId="0" fontId="6" fillId="2" borderId="4" xfId="0" applyFont="1" applyFill="1" applyBorder="1" applyAlignment="1">
      <alignment horizontal="center"/>
    </xf>
    <xf numFmtId="0" fontId="6" fillId="2" borderId="6" xfId="0" applyFont="1" applyFill="1" applyBorder="1" applyAlignment="1">
      <alignment horizontal="center"/>
    </xf>
    <xf numFmtId="0" fontId="6" fillId="2" borderId="5" xfId="0" applyFont="1" applyFill="1" applyBorder="1" applyAlignment="1">
      <alignment horizontal="center"/>
    </xf>
    <xf numFmtId="49" fontId="4" fillId="0" borderId="5" xfId="0" applyNumberFormat="1" applyFont="1" applyBorder="1" applyAlignment="1">
      <alignment horizontal="center"/>
    </xf>
    <xf numFmtId="0" fontId="0" fillId="0" borderId="3" xfId="0" applyBorder="1" applyAlignment="1" applyProtection="1">
      <alignment horizontal="center"/>
      <protection locked="0"/>
    </xf>
    <xf numFmtId="0" fontId="6" fillId="2" borderId="4" xfId="0" applyFont="1" applyFill="1" applyBorder="1"/>
    <xf numFmtId="0" fontId="6" fillId="2" borderId="6" xfId="0" applyFont="1" applyFill="1" applyBorder="1"/>
    <xf numFmtId="0" fontId="6" fillId="2" borderId="5" xfId="0" applyFont="1" applyFill="1" applyBorder="1"/>
    <xf numFmtId="0" fontId="7" fillId="0" borderId="3" xfId="0" applyFont="1" applyBorder="1" applyAlignment="1">
      <alignment horizontal="center"/>
    </xf>
    <xf numFmtId="0" fontId="2" fillId="0" borderId="3" xfId="0" applyFont="1" applyBorder="1" applyAlignment="1">
      <alignment horizontal="center"/>
    </xf>
    <xf numFmtId="0" fontId="4" fillId="0" borderId="6" xfId="0" applyFont="1" applyBorder="1" applyAlignment="1">
      <alignment horizontal="center"/>
    </xf>
    <xf numFmtId="2" fontId="9" fillId="0" borderId="3" xfId="0" applyNumberFormat="1" applyFont="1" applyBorder="1" applyAlignment="1">
      <alignment horizontal="right"/>
    </xf>
    <xf numFmtId="0" fontId="4" fillId="0" borderId="3" xfId="0" quotePrefix="1" applyFont="1" applyBorder="1" applyAlignment="1">
      <alignment horizontal="center"/>
    </xf>
    <xf numFmtId="2" fontId="9" fillId="0" borderId="4" xfId="0" applyNumberFormat="1" applyFont="1" applyBorder="1" applyAlignment="1">
      <alignment horizontal="right"/>
    </xf>
    <xf numFmtId="49" fontId="4" fillId="0" borderId="6" xfId="0" applyNumberFormat="1" applyFont="1" applyBorder="1" applyAlignment="1">
      <alignment horizontal="center"/>
    </xf>
    <xf numFmtId="0" fontId="7" fillId="5" borderId="6" xfId="0" applyFont="1" applyFill="1" applyBorder="1" applyAlignment="1">
      <alignment horizontal="center" wrapText="1"/>
    </xf>
    <xf numFmtId="0" fontId="7" fillId="5" borderId="5" xfId="0" applyFont="1" applyFill="1" applyBorder="1" applyAlignment="1">
      <alignment horizontal="center" wrapText="1"/>
    </xf>
    <xf numFmtId="0" fontId="4" fillId="0" borderId="39"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4" fillId="0" borderId="3" xfId="0" applyFont="1" applyBorder="1" applyAlignment="1" applyProtection="1">
      <alignment horizontal="center"/>
      <protection locked="0"/>
    </xf>
    <xf numFmtId="2" fontId="9" fillId="0" borderId="4" xfId="0" applyNumberFormat="1" applyFont="1" applyBorder="1" applyProtection="1">
      <protection locked="0"/>
    </xf>
    <xf numFmtId="2" fontId="10" fillId="0" borderId="6" xfId="0" applyNumberFormat="1" applyFont="1" applyBorder="1" applyProtection="1">
      <protection locked="0"/>
    </xf>
    <xf numFmtId="2" fontId="10" fillId="0" borderId="5" xfId="0" applyNumberFormat="1" applyFont="1" applyBorder="1" applyProtection="1">
      <protection locked="0"/>
    </xf>
    <xf numFmtId="0" fontId="21" fillId="5" borderId="5" xfId="0" applyFont="1" applyFill="1" applyBorder="1" applyAlignment="1">
      <alignment horizontal="center"/>
    </xf>
    <xf numFmtId="0" fontId="21" fillId="5" borderId="3" xfId="0" applyFont="1" applyFill="1" applyBorder="1" applyAlignment="1">
      <alignment horizontal="center"/>
    </xf>
    <xf numFmtId="0" fontId="7" fillId="5" borderId="3" xfId="0" applyFont="1" applyFill="1" applyBorder="1" applyAlignment="1">
      <alignment horizontal="center"/>
    </xf>
    <xf numFmtId="49" fontId="4" fillId="0" borderId="39" xfId="0" applyNumberFormat="1" applyFont="1" applyBorder="1" applyAlignment="1">
      <alignment horizontal="center"/>
    </xf>
    <xf numFmtId="49" fontId="4" fillId="0" borderId="4" xfId="0" applyNumberFormat="1" applyFont="1" applyBorder="1" applyAlignment="1">
      <alignment horizontal="center"/>
    </xf>
    <xf numFmtId="49" fontId="4" fillId="0" borderId="37" xfId="0" applyNumberFormat="1" applyFont="1" applyBorder="1" applyAlignment="1">
      <alignment horizontal="center"/>
    </xf>
    <xf numFmtId="2" fontId="9" fillId="0" borderId="36" xfId="0" applyNumberFormat="1" applyFont="1" applyBorder="1" applyAlignment="1">
      <alignment horizontal="right"/>
    </xf>
    <xf numFmtId="0" fontId="4" fillId="0" borderId="3" xfId="0" applyFont="1" applyBorder="1" applyAlignment="1">
      <alignment horizontal="center"/>
    </xf>
    <xf numFmtId="0" fontId="7" fillId="5" borderId="4" xfId="0" applyFont="1" applyFill="1" applyBorder="1" applyAlignment="1">
      <alignment horizontal="center"/>
    </xf>
    <xf numFmtId="0" fontId="7" fillId="5" borderId="6" xfId="0" applyFont="1" applyFill="1" applyBorder="1" applyAlignment="1">
      <alignment horizontal="center"/>
    </xf>
    <xf numFmtId="0" fontId="7" fillId="5" borderId="37" xfId="0" applyFont="1" applyFill="1" applyBorder="1" applyAlignment="1">
      <alignment horizontal="center"/>
    </xf>
    <xf numFmtId="0" fontId="7" fillId="5" borderId="5" xfId="0" applyFont="1" applyFill="1" applyBorder="1" applyAlignment="1">
      <alignment horizontal="center"/>
    </xf>
    <xf numFmtId="49" fontId="7" fillId="0" borderId="3" xfId="0" applyNumberFormat="1" applyFont="1" applyBorder="1" applyAlignment="1">
      <alignment horizontal="center"/>
    </xf>
    <xf numFmtId="49" fontId="6" fillId="0" borderId="4" xfId="0" applyNumberFormat="1" applyFont="1" applyBorder="1" applyProtection="1">
      <protection locked="0"/>
    </xf>
    <xf numFmtId="0" fontId="0" fillId="0" borderId="5" xfId="0" applyBorder="1" applyProtection="1">
      <protection locked="0"/>
    </xf>
    <xf numFmtId="49" fontId="6" fillId="0" borderId="6" xfId="0" applyNumberFormat="1" applyFont="1" applyBorder="1" applyProtection="1">
      <protection locked="0"/>
    </xf>
    <xf numFmtId="49" fontId="6" fillId="0" borderId="5" xfId="0" applyNumberFormat="1" applyFont="1" applyBorder="1" applyProtection="1">
      <protection locked="0"/>
    </xf>
    <xf numFmtId="14" fontId="6" fillId="2" borderId="4" xfId="0" applyNumberFormat="1" applyFont="1" applyFill="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2" fillId="0" borderId="37" xfId="0" applyFont="1" applyBorder="1" applyAlignment="1">
      <alignment horizontal="center"/>
    </xf>
    <xf numFmtId="49" fontId="6" fillId="0" borderId="4" xfId="0" applyNumberFormat="1" applyFont="1" applyBorder="1"/>
    <xf numFmtId="0" fontId="6" fillId="0" borderId="5" xfId="0" applyFont="1" applyBorder="1"/>
    <xf numFmtId="49" fontId="3" fillId="0" borderId="4" xfId="0" applyNumberFormat="1" applyFont="1" applyBorder="1" applyAlignment="1" applyProtection="1">
      <alignment horizontal="center"/>
      <protection locked="0"/>
    </xf>
    <xf numFmtId="0" fontId="3" fillId="0" borderId="6" xfId="0" applyFont="1" applyBorder="1" applyAlignment="1">
      <alignment horizontal="center"/>
    </xf>
    <xf numFmtId="0" fontId="3" fillId="0" borderId="6" xfId="0" applyFont="1" applyBorder="1"/>
    <xf numFmtId="0" fontId="3" fillId="0" borderId="5" xfId="0" applyFont="1" applyBorder="1"/>
    <xf numFmtId="0" fontId="4" fillId="0" borderId="4" xfId="0" quotePrefix="1" applyFont="1" applyBorder="1" applyAlignment="1">
      <alignment horizontal="center"/>
    </xf>
    <xf numFmtId="0" fontId="4" fillId="0" borderId="5" xfId="0" quotePrefix="1" applyFont="1" applyBorder="1" applyAlignment="1">
      <alignment horizontal="center"/>
    </xf>
    <xf numFmtId="0" fontId="7" fillId="5" borderId="3" xfId="0" applyFont="1" applyFill="1" applyBorder="1" applyAlignment="1">
      <alignment horizontal="center" vertical="center" wrapText="1"/>
    </xf>
    <xf numFmtId="0" fontId="7" fillId="5" borderId="3" xfId="0" applyFont="1" applyFill="1" applyBorder="1" applyAlignment="1">
      <alignment horizontal="center" vertical="center"/>
    </xf>
    <xf numFmtId="0" fontId="21" fillId="5" borderId="3" xfId="0" applyFont="1" applyFill="1" applyBorder="1" applyAlignment="1">
      <alignment horizontal="center" vertical="center" wrapText="1"/>
    </xf>
    <xf numFmtId="0" fontId="7" fillId="5" borderId="36" xfId="0" applyFont="1" applyFill="1" applyBorder="1" applyAlignment="1">
      <alignment horizontal="center"/>
    </xf>
    <xf numFmtId="0" fontId="6" fillId="2" borderId="11" xfId="0" applyFont="1" applyFill="1" applyBorder="1"/>
    <xf numFmtId="0" fontId="6" fillId="2" borderId="13" xfId="0" applyFont="1" applyFill="1" applyBorder="1"/>
    <xf numFmtId="49" fontId="2" fillId="3" borderId="0" xfId="0" applyNumberFormat="1" applyFont="1" applyFill="1"/>
    <xf numFmtId="2" fontId="9" fillId="0" borderId="14" xfId="1" applyNumberFormat="1" applyFont="1" applyFill="1" applyBorder="1" applyAlignment="1">
      <alignment horizontal="right"/>
    </xf>
    <xf numFmtId="2" fontId="10" fillId="0" borderId="15" xfId="1" applyNumberFormat="1" applyFont="1" applyFill="1" applyBorder="1" applyAlignment="1">
      <alignment horizontal="right"/>
    </xf>
    <xf numFmtId="2" fontId="10" fillId="0" borderId="16" xfId="1" applyNumberFormat="1" applyFont="1" applyFill="1" applyBorder="1" applyAlignment="1">
      <alignment horizontal="right"/>
    </xf>
    <xf numFmtId="49" fontId="4" fillId="0" borderId="1" xfId="0" applyNumberFormat="1" applyFont="1" applyBorder="1" applyAlignment="1">
      <alignment horizontal="center"/>
    </xf>
    <xf numFmtId="0" fontId="4" fillId="0" borderId="1" xfId="0" applyFont="1" applyBorder="1" applyAlignment="1">
      <alignment horizontal="center"/>
    </xf>
    <xf numFmtId="2" fontId="17" fillId="0" borderId="1" xfId="0" applyNumberFormat="1" applyFont="1" applyBorder="1" applyAlignment="1" applyProtection="1">
      <alignment horizontal="center" wrapText="1"/>
      <protection locked="0"/>
    </xf>
    <xf numFmtId="49" fontId="3" fillId="0" borderId="6" xfId="0" applyNumberFormat="1" applyFont="1" applyBorder="1" applyAlignment="1">
      <alignment horizontal="center"/>
    </xf>
    <xf numFmtId="49" fontId="3" fillId="0" borderId="5" xfId="0" applyNumberFormat="1" applyFont="1" applyBorder="1" applyAlignment="1">
      <alignment horizontal="center"/>
    </xf>
    <xf numFmtId="0" fontId="0" fillId="0" borderId="0" xfId="0"/>
    <xf numFmtId="2" fontId="9" fillId="0" borderId="10" xfId="0" applyNumberFormat="1" applyFont="1" applyBorder="1" applyAlignment="1">
      <alignment horizontal="right"/>
    </xf>
    <xf numFmtId="2" fontId="10" fillId="0" borderId="11" xfId="0" applyNumberFormat="1" applyFont="1" applyBorder="1" applyAlignment="1">
      <alignment horizontal="right"/>
    </xf>
    <xf numFmtId="2" fontId="10" fillId="0" borderId="13" xfId="0" applyNumberFormat="1" applyFont="1" applyBorder="1" applyAlignment="1">
      <alignment horizontal="right"/>
    </xf>
    <xf numFmtId="2" fontId="9" fillId="2" borderId="14" xfId="0" applyNumberFormat="1" applyFont="1" applyFill="1" applyBorder="1" applyAlignment="1">
      <alignment horizontal="right"/>
    </xf>
    <xf numFmtId="2" fontId="10" fillId="0" borderId="15" xfId="0" applyNumberFormat="1" applyFont="1" applyBorder="1" applyAlignment="1">
      <alignment horizontal="right"/>
    </xf>
    <xf numFmtId="2" fontId="10" fillId="0" borderId="16" xfId="0" applyNumberFormat="1" applyFont="1" applyBorder="1" applyAlignment="1">
      <alignment horizontal="right"/>
    </xf>
    <xf numFmtId="49" fontId="2" fillId="3" borderId="0" xfId="0" applyNumberFormat="1" applyFont="1" applyFill="1" applyAlignment="1">
      <alignment vertical="top"/>
    </xf>
    <xf numFmtId="0" fontId="0" fillId="0" borderId="0" xfId="0" applyAlignment="1">
      <alignment vertical="top"/>
    </xf>
    <xf numFmtId="49" fontId="7" fillId="3" borderId="0" xfId="0" applyNumberFormat="1" applyFont="1" applyFill="1" applyAlignment="1">
      <alignment horizontal="right"/>
    </xf>
    <xf numFmtId="0" fontId="0" fillId="0" borderId="0" xfId="0" applyAlignment="1">
      <alignment horizontal="right"/>
    </xf>
    <xf numFmtId="0" fontId="0" fillId="0" borderId="17" xfId="0" applyBorder="1" applyAlignment="1">
      <alignment horizontal="right"/>
    </xf>
    <xf numFmtId="49" fontId="4" fillId="0" borderId="4" xfId="0" applyNumberFormat="1" applyFont="1" applyBorder="1" applyProtection="1">
      <protection locked="0"/>
    </xf>
    <xf numFmtId="0" fontId="4" fillId="0" borderId="6" xfId="0" applyFont="1" applyBorder="1" applyProtection="1">
      <protection locked="0"/>
    </xf>
    <xf numFmtId="0" fontId="4" fillId="0" borderId="5" xfId="0" applyFont="1" applyBorder="1" applyProtection="1">
      <protection locked="0"/>
    </xf>
    <xf numFmtId="0" fontId="0" fillId="0" borderId="6" xfId="0" applyBorder="1" applyProtection="1">
      <protection locked="0"/>
    </xf>
    <xf numFmtId="0" fontId="10" fillId="0" borderId="15" xfId="0" applyFont="1" applyBorder="1" applyAlignment="1">
      <alignment horizontal="right"/>
    </xf>
    <xf numFmtId="0" fontId="10" fillId="0" borderId="16" xfId="0" applyFont="1" applyBorder="1" applyAlignment="1">
      <alignment horizontal="right"/>
    </xf>
    <xf numFmtId="49" fontId="7" fillId="2" borderId="4" xfId="0" applyNumberFormat="1" applyFont="1" applyFill="1" applyBorder="1" applyAlignment="1">
      <alignment horizontal="center"/>
    </xf>
    <xf numFmtId="0" fontId="0" fillId="2" borderId="6" xfId="0" applyFill="1" applyBorder="1"/>
    <xf numFmtId="49" fontId="2" fillId="3" borderId="0" xfId="0" applyNumberFormat="1" applyFont="1" applyFill="1" applyAlignment="1">
      <alignment vertical="center"/>
    </xf>
    <xf numFmtId="0" fontId="0" fillId="0" borderId="0" xfId="0" applyAlignment="1">
      <alignment vertical="center"/>
    </xf>
    <xf numFmtId="49" fontId="7" fillId="3" borderId="21" xfId="0" applyNumberFormat="1" applyFont="1" applyFill="1" applyBorder="1" applyAlignment="1">
      <alignment horizontal="right"/>
    </xf>
    <xf numFmtId="0" fontId="0" fillId="3" borderId="21" xfId="0" applyFill="1" applyBorder="1" applyAlignment="1">
      <alignment horizontal="right"/>
    </xf>
    <xf numFmtId="0" fontId="0" fillId="3" borderId="22" xfId="0" applyFill="1" applyBorder="1" applyAlignment="1">
      <alignment horizontal="right"/>
    </xf>
    <xf numFmtId="49" fontId="5" fillId="0" borderId="0" xfId="0" applyNumberFormat="1" applyFont="1" applyAlignment="1">
      <alignment horizontal="right"/>
    </xf>
    <xf numFmtId="49" fontId="4" fillId="4" borderId="10" xfId="0" applyNumberFormat="1" applyFont="1" applyFill="1" applyBorder="1" applyAlignment="1">
      <alignment horizontal="center"/>
    </xf>
    <xf numFmtId="49" fontId="4" fillId="4" borderId="11" xfId="0" applyNumberFormat="1" applyFont="1" applyFill="1" applyBorder="1" applyAlignment="1">
      <alignment horizontal="center"/>
    </xf>
    <xf numFmtId="49" fontId="4" fillId="4" borderId="13" xfId="0" applyNumberFormat="1" applyFont="1" applyFill="1" applyBorder="1" applyAlignment="1">
      <alignment horizontal="center"/>
    </xf>
    <xf numFmtId="2" fontId="10" fillId="0" borderId="6" xfId="0" applyNumberFormat="1" applyFont="1" applyBorder="1" applyAlignment="1">
      <alignment horizontal="right"/>
    </xf>
    <xf numFmtId="2" fontId="10" fillId="0" borderId="5" xfId="0" applyNumberFormat="1" applyFont="1" applyBorder="1" applyAlignment="1">
      <alignment horizontal="right"/>
    </xf>
    <xf numFmtId="49" fontId="2" fillId="3" borderId="9" xfId="0" applyNumberFormat="1" applyFont="1" applyFill="1" applyBorder="1" applyAlignment="1">
      <alignment vertical="top" wrapText="1"/>
    </xf>
    <xf numFmtId="0" fontId="0" fillId="0" borderId="9" xfId="0" applyBorder="1" applyAlignment="1">
      <alignment vertical="top" wrapText="1"/>
    </xf>
    <xf numFmtId="0" fontId="0" fillId="0" borderId="0" xfId="0" applyAlignment="1">
      <alignment vertical="top" wrapText="1"/>
    </xf>
    <xf numFmtId="0" fontId="6" fillId="2" borderId="18" xfId="0" applyFont="1" applyFill="1"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8" fillId="3" borderId="0" xfId="0" applyFont="1" applyFill="1" applyAlignment="1">
      <alignment horizontal="right"/>
    </xf>
    <xf numFmtId="0" fontId="8" fillId="3" borderId="17" xfId="0" applyFont="1" applyFill="1" applyBorder="1" applyAlignment="1">
      <alignment horizontal="right"/>
    </xf>
    <xf numFmtId="0" fontId="8" fillId="3" borderId="21" xfId="0" applyFont="1" applyFill="1" applyBorder="1" applyAlignment="1">
      <alignment horizontal="right"/>
    </xf>
    <xf numFmtId="0" fontId="8" fillId="3" borderId="22" xfId="0" applyFont="1" applyFill="1" applyBorder="1" applyAlignment="1">
      <alignment horizontal="right"/>
    </xf>
    <xf numFmtId="0" fontId="0" fillId="3" borderId="0" xfId="0" applyFill="1" applyAlignment="1">
      <alignment vertical="center"/>
    </xf>
    <xf numFmtId="49" fontId="2" fillId="3" borderId="0" xfId="0" applyNumberFormat="1" applyFont="1" applyFill="1" applyAlignment="1">
      <alignment vertical="top" wrapText="1"/>
    </xf>
    <xf numFmtId="49" fontId="6" fillId="2" borderId="6" xfId="0" applyNumberFormat="1" applyFont="1" applyFill="1" applyBorder="1" applyAlignment="1">
      <alignment horizontal="right"/>
    </xf>
    <xf numFmtId="0" fontId="0" fillId="2" borderId="6" xfId="0" applyFill="1" applyBorder="1" applyAlignment="1">
      <alignment horizontal="right"/>
    </xf>
    <xf numFmtId="0" fontId="0" fillId="2" borderId="5" xfId="0" applyFill="1" applyBorder="1" applyAlignment="1">
      <alignment horizontal="right"/>
    </xf>
    <xf numFmtId="2" fontId="9" fillId="0" borderId="23" xfId="0" applyNumberFormat="1" applyFont="1" applyBorder="1" applyAlignment="1">
      <alignment horizontal="right"/>
    </xf>
    <xf numFmtId="2" fontId="10" fillId="0" borderId="0" xfId="0" applyNumberFormat="1" applyFont="1" applyAlignment="1">
      <alignment horizontal="right"/>
    </xf>
    <xf numFmtId="2" fontId="10" fillId="0" borderId="17" xfId="0" applyNumberFormat="1" applyFont="1" applyBorder="1" applyAlignment="1">
      <alignment horizontal="right"/>
    </xf>
    <xf numFmtId="2" fontId="2" fillId="0" borderId="0" xfId="0" applyNumberFormat="1" applyFont="1" applyProtection="1">
      <protection hidden="1"/>
    </xf>
    <xf numFmtId="2" fontId="0" fillId="0" borderId="0" xfId="0" applyNumberFormat="1" applyProtection="1">
      <protection hidden="1"/>
    </xf>
    <xf numFmtId="49" fontId="6" fillId="4" borderId="14" xfId="0" applyNumberFormat="1" applyFont="1" applyFill="1" applyBorder="1"/>
    <xf numFmtId="0" fontId="0" fillId="4" borderId="15" xfId="0" applyFill="1" applyBorder="1"/>
    <xf numFmtId="0" fontId="6" fillId="0" borderId="1" xfId="0" applyFont="1" applyBorder="1" applyAlignment="1" applyProtection="1">
      <alignment horizontal="left" wrapText="1"/>
      <protection locked="0"/>
    </xf>
    <xf numFmtId="0" fontId="6" fillId="2" borderId="18" xfId="0" applyFont="1" applyFill="1" applyBorder="1"/>
    <xf numFmtId="0" fontId="6" fillId="2" borderId="19" xfId="0" applyFont="1" applyFill="1" applyBorder="1"/>
    <xf numFmtId="0" fontId="6" fillId="2" borderId="20" xfId="0" applyFont="1" applyFill="1" applyBorder="1"/>
    <xf numFmtId="0" fontId="6" fillId="2" borderId="18" xfId="0" applyFont="1" applyFill="1" applyBorder="1" applyAlignment="1">
      <alignment horizontal="center"/>
    </xf>
    <xf numFmtId="0" fontId="6" fillId="2" borderId="19" xfId="0" applyFont="1" applyFill="1" applyBorder="1" applyAlignment="1">
      <alignment horizontal="center"/>
    </xf>
    <xf numFmtId="0" fontId="6" fillId="2" borderId="20" xfId="0" applyFont="1" applyFill="1" applyBorder="1" applyAlignment="1">
      <alignment horizontal="center"/>
    </xf>
    <xf numFmtId="49" fontId="4" fillId="0" borderId="4" xfId="0" applyNumberFormat="1" applyFont="1" applyBorder="1" applyAlignment="1" applyProtection="1">
      <alignment horizontal="left"/>
      <protection locked="0"/>
    </xf>
    <xf numFmtId="49" fontId="4" fillId="0" borderId="6" xfId="0" applyNumberFormat="1" applyFont="1" applyBorder="1" applyAlignment="1" applyProtection="1">
      <alignment horizontal="left"/>
      <protection locked="0"/>
    </xf>
    <xf numFmtId="49" fontId="4" fillId="0" borderId="5" xfId="0" applyNumberFormat="1" applyFont="1" applyBorder="1" applyAlignment="1" applyProtection="1">
      <alignment horizontal="left"/>
      <protection locked="0"/>
    </xf>
    <xf numFmtId="49" fontId="3" fillId="6" borderId="4" xfId="0" applyNumberFormat="1" applyFont="1" applyFill="1" applyBorder="1" applyAlignment="1" applyProtection="1">
      <alignment horizontal="center"/>
      <protection locked="0"/>
    </xf>
    <xf numFmtId="49" fontId="3" fillId="6" borderId="6" xfId="0" applyNumberFormat="1" applyFont="1" applyFill="1" applyBorder="1" applyAlignment="1" applyProtection="1">
      <alignment horizontal="center"/>
      <protection locked="0"/>
    </xf>
    <xf numFmtId="49" fontId="3" fillId="6" borderId="5" xfId="0" applyNumberFormat="1" applyFont="1" applyFill="1" applyBorder="1" applyAlignment="1" applyProtection="1">
      <alignment horizontal="center"/>
      <protection locked="0"/>
    </xf>
    <xf numFmtId="164" fontId="9" fillId="0" borderId="4" xfId="0" applyNumberFormat="1" applyFont="1" applyBorder="1" applyAlignment="1">
      <alignment horizontal="right"/>
    </xf>
    <xf numFmtId="164" fontId="10" fillId="0" borderId="6" xfId="0" applyNumberFormat="1" applyFont="1" applyBorder="1" applyAlignment="1">
      <alignment horizontal="right"/>
    </xf>
    <xf numFmtId="164" fontId="10" fillId="0" borderId="5" xfId="0" applyNumberFormat="1" applyFont="1" applyBorder="1" applyAlignment="1">
      <alignment horizontal="right"/>
    </xf>
    <xf numFmtId="49" fontId="4" fillId="0" borderId="32" xfId="0" applyNumberFormat="1" applyFont="1" applyBorder="1" applyAlignment="1">
      <alignment horizontal="center"/>
    </xf>
    <xf numFmtId="49" fontId="5" fillId="6" borderId="4" xfId="0" applyNumberFormat="1" applyFont="1" applyFill="1" applyBorder="1" applyAlignment="1" applyProtection="1">
      <alignment horizontal="left"/>
      <protection locked="0"/>
    </xf>
    <xf numFmtId="49" fontId="5" fillId="6" borderId="6" xfId="0" applyNumberFormat="1" applyFont="1" applyFill="1" applyBorder="1" applyAlignment="1" applyProtection="1">
      <alignment horizontal="left"/>
      <protection locked="0"/>
    </xf>
    <xf numFmtId="49" fontId="5" fillId="6" borderId="5" xfId="0" applyNumberFormat="1" applyFont="1" applyFill="1" applyBorder="1" applyAlignment="1" applyProtection="1">
      <alignment horizontal="left"/>
      <protection locked="0"/>
    </xf>
    <xf numFmtId="4" fontId="9" fillId="0" borderId="10" xfId="0" applyNumberFormat="1" applyFont="1" applyBorder="1" applyAlignment="1">
      <alignment horizontal="right"/>
    </xf>
    <xf numFmtId="4" fontId="10" fillId="0" borderId="11" xfId="0" applyNumberFormat="1" applyFont="1" applyBorder="1" applyAlignment="1">
      <alignment horizontal="right"/>
    </xf>
    <xf numFmtId="4" fontId="10" fillId="0" borderId="13" xfId="0" applyNumberFormat="1" applyFont="1" applyBorder="1" applyAlignment="1">
      <alignment horizontal="right"/>
    </xf>
    <xf numFmtId="49" fontId="5" fillId="6" borderId="4" xfId="0" applyNumberFormat="1" applyFont="1" applyFill="1" applyBorder="1" applyAlignment="1" applyProtection="1">
      <alignment horizontal="center"/>
      <protection locked="0"/>
    </xf>
    <xf numFmtId="49" fontId="5" fillId="6" borderId="6" xfId="0" applyNumberFormat="1" applyFont="1" applyFill="1" applyBorder="1" applyAlignment="1">
      <alignment horizontal="center"/>
    </xf>
    <xf numFmtId="49" fontId="5" fillId="6" borderId="5" xfId="0" applyNumberFormat="1" applyFont="1" applyFill="1" applyBorder="1" applyAlignment="1">
      <alignment horizontal="center"/>
    </xf>
    <xf numFmtId="49" fontId="9" fillId="2" borderId="6" xfId="0" applyNumberFormat="1" applyFont="1" applyFill="1" applyBorder="1" applyAlignment="1">
      <alignment horizontal="right"/>
    </xf>
    <xf numFmtId="0" fontId="10" fillId="2" borderId="6" xfId="0" applyFont="1" applyFill="1" applyBorder="1" applyAlignment="1">
      <alignment horizontal="right"/>
    </xf>
    <xf numFmtId="0" fontId="10" fillId="2" borderId="5" xfId="0" applyFont="1" applyFill="1" applyBorder="1" applyAlignment="1">
      <alignment horizontal="right"/>
    </xf>
    <xf numFmtId="2" fontId="9" fillId="0" borderId="6" xfId="0" applyNumberFormat="1" applyFont="1" applyBorder="1" applyAlignment="1" applyProtection="1">
      <alignment horizontal="right"/>
      <protection locked="0"/>
    </xf>
    <xf numFmtId="2" fontId="9" fillId="0" borderId="5" xfId="0" applyNumberFormat="1" applyFont="1" applyBorder="1" applyAlignment="1" applyProtection="1">
      <alignment horizontal="right"/>
      <protection locked="0"/>
    </xf>
    <xf numFmtId="0" fontId="0" fillId="0" borderId="4" xfId="0" applyBorder="1" applyAlignment="1" applyProtection="1">
      <alignment horizontal="center"/>
      <protection locked="0"/>
    </xf>
    <xf numFmtId="0" fontId="0" fillId="0" borderId="6" xfId="0" applyBorder="1" applyAlignment="1" applyProtection="1">
      <alignment horizontal="center"/>
      <protection locked="0"/>
    </xf>
    <xf numFmtId="0" fontId="0" fillId="0" borderId="5" xfId="0" applyBorder="1" applyAlignment="1" applyProtection="1">
      <alignment horizontal="center"/>
      <protection locked="0"/>
    </xf>
    <xf numFmtId="0" fontId="5" fillId="6" borderId="6" xfId="0" applyFont="1" applyFill="1" applyBorder="1" applyAlignment="1">
      <alignment horizontal="center"/>
    </xf>
    <xf numFmtId="0" fontId="5" fillId="6" borderId="5" xfId="0" applyFont="1" applyFill="1" applyBorder="1" applyAlignment="1">
      <alignment horizontal="center"/>
    </xf>
    <xf numFmtId="49" fontId="4" fillId="0" borderId="6" xfId="0" applyNumberFormat="1" applyFont="1" applyBorder="1" applyProtection="1">
      <protection locked="0"/>
    </xf>
    <xf numFmtId="49" fontId="4" fillId="0" borderId="5" xfId="0" applyNumberFormat="1" applyFont="1" applyBorder="1" applyProtection="1">
      <protection locked="0"/>
    </xf>
    <xf numFmtId="0" fontId="6" fillId="2" borderId="10" xfId="0" applyFont="1" applyFill="1" applyBorder="1"/>
    <xf numFmtId="49" fontId="3" fillId="0" borderId="6" xfId="0" applyNumberFormat="1" applyFont="1" applyBorder="1" applyAlignment="1" applyProtection="1">
      <alignment horizontal="center"/>
      <protection locked="0"/>
    </xf>
    <xf numFmtId="49" fontId="3" fillId="0" borderId="5" xfId="0" applyNumberFormat="1" applyFont="1" applyBorder="1" applyAlignment="1" applyProtection="1">
      <alignment horizontal="center"/>
      <protection locked="0"/>
    </xf>
    <xf numFmtId="2" fontId="6" fillId="2" borderId="14" xfId="0" applyNumberFormat="1" applyFont="1" applyFill="1" applyBorder="1" applyAlignment="1">
      <alignment horizontal="right"/>
    </xf>
    <xf numFmtId="0" fontId="0" fillId="0" borderId="15" xfId="0" applyBorder="1" applyAlignment="1">
      <alignment horizontal="right"/>
    </xf>
    <xf numFmtId="0" fontId="0" fillId="0" borderId="16" xfId="0" applyBorder="1" applyAlignment="1">
      <alignment horizontal="right"/>
    </xf>
    <xf numFmtId="0" fontId="11" fillId="2" borderId="4" xfId="0" applyFont="1" applyFill="1" applyBorder="1"/>
    <xf numFmtId="0" fontId="12" fillId="2" borderId="6" xfId="0" applyFont="1" applyFill="1" applyBorder="1"/>
    <xf numFmtId="0" fontId="12" fillId="2" borderId="5" xfId="0" applyFont="1" applyFill="1" applyBorder="1"/>
    <xf numFmtId="0" fontId="4" fillId="2" borderId="25" xfId="0" applyFont="1" applyFill="1" applyBorder="1" applyAlignment="1">
      <alignment horizontal="left"/>
    </xf>
    <xf numFmtId="0" fontId="0" fillId="0" borderId="0" xfId="0" applyAlignment="1">
      <alignment horizontal="left"/>
    </xf>
    <xf numFmtId="0" fontId="0" fillId="0" borderId="17" xfId="0" applyBorder="1" applyAlignment="1">
      <alignment horizontal="left"/>
    </xf>
    <xf numFmtId="0" fontId="2" fillId="2" borderId="23" xfId="0" applyFont="1" applyFill="1"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2" borderId="23" xfId="0" applyFill="1" applyBorder="1" applyAlignment="1">
      <alignment horizontal="center"/>
    </xf>
    <xf numFmtId="0" fontId="0" fillId="0" borderId="2" xfId="0" applyBorder="1" applyAlignment="1">
      <alignment horizontal="center"/>
    </xf>
    <xf numFmtId="0" fontId="3" fillId="2" borderId="26" xfId="0" applyFont="1" applyFill="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5" xfId="0" applyBorder="1" applyAlignment="1">
      <alignment horizontal="center"/>
    </xf>
    <xf numFmtId="0" fontId="4" fillId="2" borderId="23" xfId="0" applyFont="1" applyFill="1" applyBorder="1"/>
    <xf numFmtId="0" fontId="0" fillId="0" borderId="17" xfId="0" applyBorder="1"/>
    <xf numFmtId="0" fontId="4" fillId="2" borderId="23" xfId="0" applyFont="1" applyFill="1" applyBorder="1" applyAlignment="1">
      <alignment horizontal="left"/>
    </xf>
    <xf numFmtId="0" fontId="0" fillId="2" borderId="25" xfId="0" applyFill="1" applyBorder="1" applyAlignment="1">
      <alignment horizontal="left"/>
    </xf>
    <xf numFmtId="0" fontId="0" fillId="0" borderId="2" xfId="0" applyBorder="1" applyAlignment="1">
      <alignment horizontal="left"/>
    </xf>
    <xf numFmtId="0" fontId="0" fillId="2" borderId="25" xfId="0" applyFill="1" applyBorder="1" applyAlignment="1">
      <alignment horizontal="center"/>
    </xf>
    <xf numFmtId="0" fontId="5" fillId="2" borderId="25" xfId="0" applyFont="1" applyFill="1" applyBorder="1" applyAlignment="1">
      <alignment horizontal="left" vertical="center"/>
    </xf>
    <xf numFmtId="0" fontId="0" fillId="0" borderId="0" xfId="0" applyAlignment="1">
      <alignment horizontal="left" vertical="center"/>
    </xf>
    <xf numFmtId="0" fontId="0" fillId="0" borderId="2" xfId="0" applyBorder="1" applyAlignment="1">
      <alignment horizontal="left" vertical="center"/>
    </xf>
    <xf numFmtId="0" fontId="0" fillId="0" borderId="29" xfId="0" applyBorder="1" applyAlignment="1">
      <alignment horizontal="left" vertical="center"/>
    </xf>
    <xf numFmtId="0" fontId="0" fillId="0" borderId="24" xfId="0" applyBorder="1" applyAlignment="1">
      <alignment horizontal="left" vertical="center"/>
    </xf>
    <xf numFmtId="0" fontId="0" fillId="0" borderId="30" xfId="0" applyBorder="1" applyAlignment="1">
      <alignment horizontal="left" vertical="center"/>
    </xf>
    <xf numFmtId="0" fontId="0" fillId="3" borderId="31" xfId="0" applyFill="1" applyBorder="1"/>
    <xf numFmtId="0" fontId="0" fillId="3" borderId="27" xfId="0" applyFill="1" applyBorder="1"/>
    <xf numFmtId="0" fontId="6" fillId="0" borderId="4" xfId="0" applyFont="1" applyBorder="1" applyProtection="1">
      <protection locked="0"/>
    </xf>
    <xf numFmtId="0" fontId="1" fillId="0" borderId="0" xfId="0" applyFont="1" applyAlignment="1">
      <alignment horizontal="center"/>
    </xf>
    <xf numFmtId="0" fontId="1" fillId="3" borderId="0" xfId="0" applyFont="1" applyFill="1" applyAlignment="1">
      <alignment horizontal="center"/>
    </xf>
    <xf numFmtId="0" fontId="0" fillId="3" borderId="0" xfId="0" applyFill="1"/>
    <xf numFmtId="0" fontId="0" fillId="0" borderId="9" xfId="0" applyBorder="1"/>
    <xf numFmtId="0" fontId="11" fillId="2" borderId="10" xfId="0" applyFont="1" applyFill="1" applyBorder="1"/>
    <xf numFmtId="0" fontId="11" fillId="2" borderId="11" xfId="0" applyFont="1" applyFill="1" applyBorder="1"/>
    <xf numFmtId="0" fontId="11" fillId="2" borderId="13" xfId="0" applyFont="1" applyFill="1" applyBorder="1"/>
    <xf numFmtId="0" fontId="12" fillId="2" borderId="11" xfId="0" applyFont="1" applyFill="1" applyBorder="1"/>
    <xf numFmtId="0" fontId="12" fillId="2" borderId="13" xfId="0" applyFont="1" applyFill="1" applyBorder="1"/>
    <xf numFmtId="0" fontId="11" fillId="5" borderId="10" xfId="0" applyFont="1" applyFill="1" applyBorder="1"/>
    <xf numFmtId="0" fontId="12" fillId="5" borderId="11" xfId="0" applyFont="1" applyFill="1" applyBorder="1"/>
    <xf numFmtId="0" fontId="12" fillId="5" borderId="13" xfId="0" applyFont="1" applyFill="1" applyBorder="1"/>
    <xf numFmtId="0" fontId="2" fillId="0" borderId="24" xfId="0" applyFont="1" applyBorder="1" applyAlignment="1">
      <alignment horizontal="left"/>
    </xf>
    <xf numFmtId="0" fontId="2" fillId="0" borderId="30" xfId="0" applyFont="1" applyBorder="1" applyAlignment="1">
      <alignment horizontal="left"/>
    </xf>
    <xf numFmtId="0" fontId="2" fillId="0" borderId="29" xfId="0" applyFont="1" applyBorder="1" applyAlignment="1">
      <alignment horizontal="left"/>
    </xf>
    <xf numFmtId="0" fontId="0" fillId="0" borderId="24" xfId="0" applyBorder="1" applyAlignment="1">
      <alignment horizontal="left"/>
    </xf>
    <xf numFmtId="0" fontId="0" fillId="0" borderId="24" xfId="0" applyBorder="1"/>
    <xf numFmtId="0" fontId="14" fillId="0" borderId="0" xfId="0" applyFont="1" applyAlignment="1">
      <alignment horizontal="center"/>
    </xf>
    <xf numFmtId="14" fontId="6" fillId="0" borderId="4" xfId="0" applyNumberFormat="1" applyFont="1" applyBorder="1" applyProtection="1">
      <protection locked="0"/>
    </xf>
    <xf numFmtId="0" fontId="0" fillId="0" borderId="30" xfId="0" applyBorder="1" applyAlignment="1">
      <alignment horizontal="left"/>
    </xf>
    <xf numFmtId="0" fontId="2" fillId="0" borderId="0" xfId="0" applyFont="1" applyAlignment="1">
      <alignment vertical="top" wrapText="1"/>
    </xf>
    <xf numFmtId="0" fontId="23" fillId="0" borderId="25" xfId="0" applyFont="1" applyBorder="1" applyAlignment="1">
      <alignment horizontal="center" wrapText="1"/>
    </xf>
    <xf numFmtId="0" fontId="23" fillId="0" borderId="0" xfId="0" applyFont="1" applyAlignment="1">
      <alignment horizontal="center" wrapText="1"/>
    </xf>
    <xf numFmtId="0" fontId="23" fillId="0" borderId="34" xfId="0" applyFont="1" applyBorder="1" applyAlignment="1">
      <alignment horizontal="center" wrapText="1"/>
    </xf>
    <xf numFmtId="0" fontId="23" fillId="0" borderId="33" xfId="0" applyFont="1" applyBorder="1" applyAlignment="1">
      <alignment horizontal="center" wrapText="1"/>
    </xf>
    <xf numFmtId="14" fontId="3" fillId="0" borderId="0" xfId="0" applyNumberFormat="1" applyFont="1" applyAlignment="1">
      <alignment horizontal="center" wrapText="1"/>
    </xf>
    <xf numFmtId="0" fontId="3" fillId="0" borderId="0" xfId="0" applyFont="1" applyAlignment="1">
      <alignment horizontal="center" wrapText="1"/>
    </xf>
    <xf numFmtId="0" fontId="3" fillId="0" borderId="2" xfId="0" applyFont="1" applyBorder="1" applyAlignment="1">
      <alignment horizontal="center" wrapText="1"/>
    </xf>
    <xf numFmtId="0" fontId="3" fillId="0" borderId="33" xfId="0" applyFont="1" applyBorder="1" applyAlignment="1">
      <alignment horizontal="center" wrapText="1"/>
    </xf>
    <xf numFmtId="0" fontId="3" fillId="0" borderId="35" xfId="0" applyFont="1" applyBorder="1" applyAlignment="1">
      <alignment horizontal="center" wrapText="1"/>
    </xf>
    <xf numFmtId="0" fontId="7" fillId="0" borderId="26" xfId="0" applyFont="1" applyBorder="1" applyAlignment="1">
      <alignment vertical="top" wrapText="1"/>
    </xf>
    <xf numFmtId="0" fontId="7" fillId="0" borderId="27" xfId="0" applyFont="1" applyBorder="1" applyAlignment="1">
      <alignment vertical="top" wrapText="1"/>
    </xf>
    <xf numFmtId="0" fontId="7" fillId="0" borderId="28" xfId="0" applyFont="1" applyBorder="1" applyAlignment="1">
      <alignment vertical="top" wrapText="1"/>
    </xf>
    <xf numFmtId="0" fontId="7" fillId="0" borderId="25" xfId="0" applyFont="1" applyBorder="1" applyAlignment="1">
      <alignment vertical="top" wrapText="1"/>
    </xf>
    <xf numFmtId="0" fontId="7" fillId="0" borderId="0" xfId="0" applyFont="1" applyAlignment="1">
      <alignment vertical="top" wrapText="1"/>
    </xf>
    <xf numFmtId="0" fontId="7" fillId="0" borderId="2" xfId="0" applyFont="1" applyBorder="1" applyAlignment="1">
      <alignment vertical="top" wrapText="1"/>
    </xf>
    <xf numFmtId="0" fontId="7" fillId="0" borderId="34" xfId="0" applyFont="1" applyBorder="1" applyAlignment="1">
      <alignment vertical="top" wrapText="1"/>
    </xf>
    <xf numFmtId="0" fontId="7" fillId="0" borderId="33" xfId="0" applyFont="1" applyBorder="1" applyAlignment="1">
      <alignment vertical="top" wrapText="1"/>
    </xf>
    <xf numFmtId="0" fontId="7" fillId="0" borderId="35" xfId="0" applyFont="1" applyBorder="1" applyAlignment="1">
      <alignment vertical="top" wrapText="1"/>
    </xf>
    <xf numFmtId="0" fontId="7" fillId="0" borderId="38" xfId="0" applyFont="1" applyBorder="1" applyAlignment="1">
      <alignment vertical="top" wrapText="1"/>
    </xf>
    <xf numFmtId="0" fontId="6" fillId="0" borderId="4" xfId="0"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0" fontId="0" fillId="3" borderId="0" xfId="0" applyFill="1" applyAlignment="1">
      <alignment horizontal="right"/>
    </xf>
    <xf numFmtId="0" fontId="0" fillId="3" borderId="17" xfId="0" applyFill="1" applyBorder="1" applyAlignment="1">
      <alignment horizontal="right"/>
    </xf>
    <xf numFmtId="0" fontId="7" fillId="0" borderId="4" xfId="0" applyFont="1" applyBorder="1" applyAlignment="1">
      <alignment horizontal="center"/>
    </xf>
    <xf numFmtId="0" fontId="7" fillId="0" borderId="6" xfId="0" applyFont="1" applyBorder="1" applyAlignment="1">
      <alignment horizontal="center"/>
    </xf>
    <xf numFmtId="0" fontId="3" fillId="6" borderId="6" xfId="0" applyFont="1" applyFill="1" applyBorder="1" applyAlignment="1">
      <alignment horizontal="center"/>
    </xf>
    <xf numFmtId="0" fontId="3" fillId="6" borderId="6" xfId="0" applyFont="1" applyFill="1" applyBorder="1"/>
    <xf numFmtId="0" fontId="3" fillId="6" borderId="5" xfId="0" applyFont="1" applyFill="1" applyBorder="1"/>
    <xf numFmtId="49" fontId="3" fillId="6" borderId="6" xfId="0" applyNumberFormat="1" applyFont="1" applyFill="1" applyBorder="1" applyAlignment="1">
      <alignment horizontal="center"/>
    </xf>
    <xf numFmtId="49" fontId="3" fillId="6" borderId="5" xfId="0" applyNumberFormat="1" applyFont="1" applyFill="1" applyBorder="1" applyAlignment="1">
      <alignment horizontal="center"/>
    </xf>
    <xf numFmtId="14" fontId="6" fillId="2" borderId="10" xfId="0" applyNumberFormat="1" applyFont="1" applyFill="1" applyBorder="1" applyAlignment="1">
      <alignment horizontal="center"/>
    </xf>
    <xf numFmtId="0" fontId="6" fillId="2" borderId="13" xfId="0" applyFont="1" applyFill="1" applyBorder="1" applyAlignment="1">
      <alignment horizontal="center"/>
    </xf>
    <xf numFmtId="2" fontId="6" fillId="0" borderId="12" xfId="0" applyNumberFormat="1" applyFont="1" applyBorder="1" applyAlignment="1">
      <alignment horizontal="right" wrapText="1"/>
    </xf>
    <xf numFmtId="2" fontId="6" fillId="0" borderId="9" xfId="0" applyNumberFormat="1" applyFont="1" applyBorder="1" applyAlignment="1">
      <alignment horizontal="right" wrapText="1"/>
    </xf>
    <xf numFmtId="2" fontId="6" fillId="0" borderId="23" xfId="0" applyNumberFormat="1" applyFont="1" applyBorder="1" applyAlignment="1">
      <alignment horizontal="right" wrapText="1"/>
    </xf>
    <xf numFmtId="2" fontId="6" fillId="0" borderId="0" xfId="0" applyNumberFormat="1" applyFont="1" applyAlignment="1">
      <alignment horizontal="right" wrapText="1"/>
    </xf>
    <xf numFmtId="2" fontId="6" fillId="0" borderId="10" xfId="0" applyNumberFormat="1" applyFont="1" applyBorder="1" applyAlignment="1">
      <alignment horizontal="center" vertical="center" wrapText="1"/>
    </xf>
    <xf numFmtId="2" fontId="6" fillId="0" borderId="11" xfId="0" applyNumberFormat="1" applyFont="1" applyBorder="1" applyAlignment="1">
      <alignment horizontal="center" vertical="center" wrapText="1"/>
    </xf>
    <xf numFmtId="0" fontId="4" fillId="0" borderId="0" xfId="0" applyFont="1" applyAlignment="1">
      <alignment vertical="top"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17</xdr:col>
      <xdr:colOff>0</xdr:colOff>
      <xdr:row>32</xdr:row>
      <xdr:rowOff>114300</xdr:rowOff>
    </xdr:from>
    <xdr:to>
      <xdr:col>36</xdr:col>
      <xdr:colOff>285750</xdr:colOff>
      <xdr:row>32</xdr:row>
      <xdr:rowOff>114300</xdr:rowOff>
    </xdr:to>
    <xdr:sp macro="" textlink="">
      <xdr:nvSpPr>
        <xdr:cNvPr id="1304" name="Line 6">
          <a:extLst>
            <a:ext uri="{FF2B5EF4-FFF2-40B4-BE49-F238E27FC236}">
              <a16:creationId xmlns:a16="http://schemas.microsoft.com/office/drawing/2014/main" id="{00000000-0008-0000-0000-000018050000}"/>
            </a:ext>
          </a:extLst>
        </xdr:cNvPr>
        <xdr:cNvSpPr>
          <a:spLocks noChangeShapeType="1"/>
        </xdr:cNvSpPr>
      </xdr:nvSpPr>
      <xdr:spPr bwMode="auto">
        <a:xfrm>
          <a:off x="3419475" y="3533775"/>
          <a:ext cx="3590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30</xdr:col>
          <xdr:colOff>114300</xdr:colOff>
          <xdr:row>5</xdr:row>
          <xdr:rowOff>66675</xdr:rowOff>
        </xdr:from>
        <xdr:to>
          <xdr:col>36</xdr:col>
          <xdr:colOff>333375</xdr:colOff>
          <xdr:row>7</xdr:row>
          <xdr:rowOff>85725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solidFill>
              <a:srgbClr val="A6CAF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if address is new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114300</xdr:colOff>
          <xdr:row>3</xdr:row>
          <xdr:rowOff>66675</xdr:rowOff>
        </xdr:from>
        <xdr:to>
          <xdr:col>36</xdr:col>
          <xdr:colOff>333375</xdr:colOff>
          <xdr:row>6</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A6CAF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State Employee</a:t>
              </a:r>
            </a:p>
          </xdr:txBody>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P335"/>
  <sheetViews>
    <sheetView tabSelected="1" zoomScale="130" zoomScaleNormal="130" workbookViewId="0">
      <selection activeCell="H66" sqref="H66:M66"/>
    </sheetView>
  </sheetViews>
  <sheetFormatPr defaultColWidth="1.5703125" defaultRowHeight="12.75" x14ac:dyDescent="0.2"/>
  <cols>
    <col min="1" max="1" width="3.5703125" style="1" customWidth="1"/>
    <col min="2" max="2" width="2.5703125" style="1" customWidth="1"/>
    <col min="3" max="3" width="3.5703125" style="1" customWidth="1"/>
    <col min="4" max="4" width="3.42578125" style="1" customWidth="1"/>
    <col min="5" max="5" width="2.5703125" style="1" customWidth="1"/>
    <col min="6" max="6" width="3.42578125" style="1" customWidth="1"/>
    <col min="7" max="7" width="4" style="1" customWidth="1"/>
    <col min="8" max="8" width="2.5703125" style="1" customWidth="1"/>
    <col min="9" max="9" width="4.5703125" style="1" customWidth="1"/>
    <col min="10" max="10" width="3.5703125" style="1" customWidth="1"/>
    <col min="11" max="12" width="2.5703125" style="1" customWidth="1"/>
    <col min="13" max="14" width="1.5703125" style="1" customWidth="1"/>
    <col min="15" max="15" width="3" style="1" customWidth="1"/>
    <col min="16" max="22" width="2.5703125" style="1" customWidth="1"/>
    <col min="23" max="24" width="1.5703125" style="1" customWidth="1"/>
    <col min="25" max="36" width="2.5703125" style="1" customWidth="1"/>
    <col min="37" max="37" width="5.42578125" style="1" customWidth="1"/>
    <col min="38" max="38" width="2.5703125" style="1" bestFit="1" customWidth="1"/>
    <col min="39" max="39" width="4.5703125" style="1" bestFit="1" customWidth="1"/>
    <col min="40" max="45" width="1.5703125" style="1" hidden="1" customWidth="1"/>
    <col min="46" max="46" width="2.5703125" style="1" bestFit="1" customWidth="1"/>
    <col min="47" max="47" width="4.5703125" style="1" bestFit="1" customWidth="1"/>
    <col min="48" max="16384" width="1.5703125" style="1"/>
  </cols>
  <sheetData>
    <row r="1" spans="1:198" x14ac:dyDescent="0.2">
      <c r="A1" s="248" t="s">
        <v>124</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row>
    <row r="2" spans="1:198" x14ac:dyDescent="0.2">
      <c r="A2" s="249" t="s">
        <v>0</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row>
    <row r="3" spans="1:198" x14ac:dyDescent="0.2">
      <c r="A3" s="249" t="s">
        <v>1</v>
      </c>
      <c r="B3" s="250"/>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row>
    <row r="4" spans="1:198" ht="6" customHeight="1" x14ac:dyDescent="0.2">
      <c r="A4" s="308" t="s">
        <v>125</v>
      </c>
      <c r="B4" s="308"/>
      <c r="C4" s="308"/>
      <c r="D4" s="308"/>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268"/>
      <c r="AF4" s="268"/>
      <c r="AG4" s="268"/>
      <c r="AH4" s="268"/>
      <c r="AI4" s="268"/>
      <c r="AJ4" s="268"/>
      <c r="AK4" s="26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row>
    <row r="5" spans="1:198" ht="8.1" customHeight="1" x14ac:dyDescent="0.2">
      <c r="A5" s="308"/>
      <c r="B5" s="308"/>
      <c r="C5" s="308"/>
      <c r="D5" s="308"/>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268"/>
      <c r="AF5" s="268"/>
      <c r="AG5" s="268"/>
      <c r="AH5" s="268"/>
      <c r="AI5" s="268"/>
      <c r="AJ5" s="268"/>
      <c r="AK5" s="26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row>
    <row r="6" spans="1:198" ht="8.1" customHeight="1" x14ac:dyDescent="0.2">
      <c r="A6" s="308"/>
      <c r="B6" s="308"/>
      <c r="C6" s="308"/>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c r="AE6" s="268"/>
      <c r="AF6" s="268"/>
      <c r="AG6" s="268"/>
      <c r="AH6" s="268"/>
      <c r="AI6" s="268"/>
      <c r="AJ6" s="268"/>
      <c r="AK6" s="26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row>
    <row r="7" spans="1:198" ht="8.1" customHeight="1" x14ac:dyDescent="0.2">
      <c r="A7" s="308"/>
      <c r="B7" s="308"/>
      <c r="C7" s="308"/>
      <c r="D7" s="308"/>
      <c r="E7" s="308"/>
      <c r="F7" s="308"/>
      <c r="G7" s="308"/>
      <c r="H7" s="308"/>
      <c r="I7" s="308"/>
      <c r="J7" s="308"/>
      <c r="K7" s="308"/>
      <c r="L7" s="308"/>
      <c r="M7" s="308"/>
      <c r="N7" s="308"/>
      <c r="O7" s="308"/>
      <c r="P7" s="308"/>
      <c r="Q7" s="308"/>
      <c r="R7" s="308"/>
      <c r="S7" s="308"/>
      <c r="T7" s="308"/>
      <c r="U7" s="308"/>
      <c r="V7" s="308"/>
      <c r="W7" s="308"/>
      <c r="X7" s="308"/>
      <c r="Y7" s="308"/>
      <c r="Z7" s="308"/>
      <c r="AA7" s="308"/>
      <c r="AB7" s="308"/>
      <c r="AC7" s="308"/>
      <c r="AD7" s="308"/>
      <c r="AE7" s="268"/>
      <c r="AF7" s="268"/>
      <c r="AG7" s="268"/>
      <c r="AH7" s="268"/>
      <c r="AI7" s="268"/>
      <c r="AJ7" s="268"/>
      <c r="AK7" s="26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row>
    <row r="8" spans="1:198" ht="9.75" customHeight="1" x14ac:dyDescent="0.2">
      <c r="A8" s="308"/>
      <c r="B8" s="308"/>
      <c r="C8" s="308"/>
      <c r="D8" s="308"/>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268"/>
      <c r="AF8" s="268"/>
      <c r="AG8" s="268"/>
      <c r="AH8" s="268"/>
      <c r="AI8" s="268"/>
      <c r="AJ8" s="268"/>
      <c r="AK8" s="26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row>
    <row r="9" spans="1:198" ht="9" customHeight="1" x14ac:dyDescent="0.2">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2"/>
      <c r="AF9" s="32"/>
      <c r="AG9" s="32"/>
      <c r="AH9" s="32"/>
      <c r="AI9" s="32"/>
      <c r="AJ9" s="32"/>
      <c r="AK9" s="32"/>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row>
    <row r="10" spans="1:198" ht="12" customHeight="1" x14ac:dyDescent="0.2">
      <c r="A10" s="36" t="s">
        <v>146</v>
      </c>
      <c r="B10" s="34"/>
      <c r="C10" s="34"/>
      <c r="D10" s="44"/>
      <c r="E10" s="44"/>
      <c r="F10" s="44"/>
      <c r="G10" s="44"/>
      <c r="H10" s="44"/>
      <c r="I10" s="44"/>
      <c r="J10" s="44"/>
      <c r="K10" s="45" t="b">
        <v>0</v>
      </c>
      <c r="L10" s="37" t="s">
        <v>147</v>
      </c>
      <c r="M10" s="37"/>
      <c r="N10" s="37"/>
      <c r="O10" s="37"/>
      <c r="P10" s="37"/>
      <c r="Q10" s="35"/>
      <c r="R10" s="38" t="b">
        <v>0</v>
      </c>
      <c r="S10" s="37" t="s">
        <v>143</v>
      </c>
      <c r="T10" s="37"/>
      <c r="U10" s="37"/>
      <c r="V10" s="37"/>
      <c r="W10" s="37"/>
      <c r="X10" s="37"/>
      <c r="Y10" s="37"/>
      <c r="Z10" s="37"/>
      <c r="AA10" s="37"/>
      <c r="AB10" s="37"/>
      <c r="AC10" s="37"/>
      <c r="AD10" s="35"/>
      <c r="AE10" s="35"/>
      <c r="AF10" s="46" t="b">
        <v>0</v>
      </c>
      <c r="AG10" s="37" t="s">
        <v>140</v>
      </c>
      <c r="AH10" s="40"/>
      <c r="AI10" s="40"/>
      <c r="AJ10" s="40"/>
      <c r="AK10" s="41"/>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row>
    <row r="11" spans="1:198" ht="12" customHeight="1" x14ac:dyDescent="0.2">
      <c r="A11" s="42" t="b">
        <v>0</v>
      </c>
      <c r="B11" s="37" t="s">
        <v>142</v>
      </c>
      <c r="C11" s="37"/>
      <c r="D11" s="37"/>
      <c r="E11" s="40"/>
      <c r="F11" s="40"/>
      <c r="G11" s="39" t="b">
        <v>1</v>
      </c>
      <c r="H11" s="37" t="s">
        <v>141</v>
      </c>
      <c r="I11" s="37"/>
      <c r="J11" s="37"/>
      <c r="K11" s="37"/>
      <c r="L11" s="37"/>
      <c r="M11" s="37"/>
      <c r="N11" s="37"/>
      <c r="O11" s="37"/>
      <c r="P11" s="39" t="b">
        <v>0</v>
      </c>
      <c r="Q11" s="37" t="s">
        <v>145</v>
      </c>
      <c r="R11" s="37"/>
      <c r="S11" s="37"/>
      <c r="T11" s="37"/>
      <c r="U11" s="37"/>
      <c r="V11" s="37"/>
      <c r="W11" s="37"/>
      <c r="X11" s="37"/>
      <c r="Y11" s="37"/>
      <c r="Z11" s="40"/>
      <c r="AA11" s="39" t="b">
        <v>0</v>
      </c>
      <c r="AB11" s="37" t="s">
        <v>144</v>
      </c>
      <c r="AC11" s="37"/>
      <c r="AD11" s="37"/>
      <c r="AE11" s="37"/>
      <c r="AF11" s="37"/>
      <c r="AG11" s="37"/>
      <c r="AH11" s="37"/>
      <c r="AI11" s="37"/>
      <c r="AJ11" s="37"/>
      <c r="AK11" s="43"/>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row>
    <row r="12" spans="1:198" ht="9.9499999999999993" customHeight="1" x14ac:dyDescent="0.2">
      <c r="A12" s="252" t="s">
        <v>2</v>
      </c>
      <c r="B12" s="253"/>
      <c r="C12" s="253"/>
      <c r="D12" s="253"/>
      <c r="E12" s="253"/>
      <c r="F12" s="253"/>
      <c r="G12" s="253"/>
      <c r="H12" s="253"/>
      <c r="I12" s="253"/>
      <c r="J12" s="253"/>
      <c r="K12" s="253"/>
      <c r="L12" s="253"/>
      <c r="M12" s="253"/>
      <c r="N12" s="253"/>
      <c r="O12" s="253"/>
      <c r="P12" s="254"/>
      <c r="Q12" s="252" t="s">
        <v>148</v>
      </c>
      <c r="R12" s="255"/>
      <c r="S12" s="255"/>
      <c r="T12" s="255"/>
      <c r="U12" s="255"/>
      <c r="V12" s="255"/>
      <c r="W12" s="255"/>
      <c r="X12" s="255"/>
      <c r="Y12" s="255"/>
      <c r="Z12" s="255"/>
      <c r="AA12" s="256"/>
      <c r="AB12" s="257" t="s">
        <v>136</v>
      </c>
      <c r="AC12" s="258"/>
      <c r="AD12" s="258"/>
      <c r="AE12" s="258"/>
      <c r="AF12" s="258"/>
      <c r="AG12" s="258"/>
      <c r="AH12" s="258"/>
      <c r="AI12" s="258"/>
      <c r="AJ12" s="258"/>
      <c r="AK12" s="259"/>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row>
    <row r="13" spans="1:198" ht="12.95" customHeight="1" x14ac:dyDescent="0.2">
      <c r="A13" s="247" t="s">
        <v>150</v>
      </c>
      <c r="B13" s="136"/>
      <c r="C13" s="136"/>
      <c r="D13" s="136"/>
      <c r="E13" s="136"/>
      <c r="F13" s="136"/>
      <c r="G13" s="136"/>
      <c r="H13" s="136"/>
      <c r="I13" s="136"/>
      <c r="J13" s="136"/>
      <c r="K13" s="136"/>
      <c r="L13" s="136"/>
      <c r="M13" s="136"/>
      <c r="N13" s="136"/>
      <c r="O13" s="136"/>
      <c r="P13" s="89"/>
      <c r="Q13" s="247" t="s">
        <v>151</v>
      </c>
      <c r="R13" s="136"/>
      <c r="S13" s="136"/>
      <c r="T13" s="136"/>
      <c r="U13" s="136"/>
      <c r="V13" s="136"/>
      <c r="W13" s="136"/>
      <c r="X13" s="136"/>
      <c r="Y13" s="136"/>
      <c r="Z13" s="136"/>
      <c r="AA13" s="89"/>
      <c r="AB13" s="247">
        <v>4567</v>
      </c>
      <c r="AC13" s="136"/>
      <c r="AD13" s="136"/>
      <c r="AE13" s="136"/>
      <c r="AF13" s="136"/>
      <c r="AG13" s="136"/>
      <c r="AH13" s="136"/>
      <c r="AI13" s="136"/>
      <c r="AJ13" s="136"/>
      <c r="AK13" s="89"/>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row>
    <row r="14" spans="1:198" s="2" customFormat="1" ht="9.9499999999999993" customHeight="1" x14ac:dyDescent="0.2">
      <c r="A14" s="218" t="s">
        <v>3</v>
      </c>
      <c r="B14" s="219"/>
      <c r="C14" s="219"/>
      <c r="D14" s="219"/>
      <c r="E14" s="219"/>
      <c r="F14" s="219"/>
      <c r="G14" s="219"/>
      <c r="H14" s="219"/>
      <c r="I14" s="219"/>
      <c r="J14" s="219"/>
      <c r="K14" s="219"/>
      <c r="L14" s="219"/>
      <c r="M14" s="219"/>
      <c r="N14" s="219"/>
      <c r="O14" s="219"/>
      <c r="P14" s="220"/>
      <c r="Q14" s="218" t="s">
        <v>4</v>
      </c>
      <c r="R14" s="219"/>
      <c r="S14" s="219"/>
      <c r="T14" s="219"/>
      <c r="U14" s="219"/>
      <c r="V14" s="219"/>
      <c r="W14" s="219"/>
      <c r="X14" s="219"/>
      <c r="Y14" s="219"/>
      <c r="Z14" s="219"/>
      <c r="AA14" s="220"/>
      <c r="AB14" s="218" t="s">
        <v>5</v>
      </c>
      <c r="AC14" s="219"/>
      <c r="AD14" s="219"/>
      <c r="AE14" s="219"/>
      <c r="AF14" s="219"/>
      <c r="AG14" s="219"/>
      <c r="AH14" s="219"/>
      <c r="AI14" s="219"/>
      <c r="AJ14" s="219"/>
      <c r="AK14" s="220"/>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row>
    <row r="15" spans="1:198" ht="12.95" customHeight="1" x14ac:dyDescent="0.2">
      <c r="A15" s="247" t="s">
        <v>152</v>
      </c>
      <c r="B15" s="136"/>
      <c r="C15" s="136"/>
      <c r="D15" s="136"/>
      <c r="E15" s="136"/>
      <c r="F15" s="136"/>
      <c r="G15" s="136"/>
      <c r="H15" s="136"/>
      <c r="I15" s="136"/>
      <c r="J15" s="136"/>
      <c r="K15" s="136"/>
      <c r="L15" s="136"/>
      <c r="M15" s="136"/>
      <c r="N15" s="136"/>
      <c r="O15" s="136"/>
      <c r="P15" s="89"/>
      <c r="Q15" s="247" t="s">
        <v>153</v>
      </c>
      <c r="R15" s="136"/>
      <c r="S15" s="136"/>
      <c r="T15" s="136"/>
      <c r="U15" s="136"/>
      <c r="V15" s="136"/>
      <c r="W15" s="136"/>
      <c r="X15" s="136"/>
      <c r="Y15" s="136"/>
      <c r="Z15" s="136"/>
      <c r="AA15" s="89"/>
      <c r="AB15" s="247" t="s">
        <v>149</v>
      </c>
      <c r="AC15" s="136"/>
      <c r="AD15" s="136"/>
      <c r="AE15" s="136"/>
      <c r="AF15" s="136"/>
      <c r="AG15" s="136"/>
      <c r="AH15" s="136"/>
      <c r="AI15" s="136"/>
      <c r="AJ15" s="136"/>
      <c r="AK15" s="89"/>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row>
    <row r="16" spans="1:198" s="2" customFormat="1" ht="9.9499999999999993" customHeight="1" x14ac:dyDescent="0.2">
      <c r="A16" s="218" t="s">
        <v>6</v>
      </c>
      <c r="B16" s="219"/>
      <c r="C16" s="219"/>
      <c r="D16" s="219"/>
      <c r="E16" s="219"/>
      <c r="F16" s="219"/>
      <c r="G16" s="219"/>
      <c r="H16" s="219"/>
      <c r="I16" s="219"/>
      <c r="J16" s="219"/>
      <c r="K16" s="219"/>
      <c r="L16" s="219"/>
      <c r="M16" s="219"/>
      <c r="N16" s="219"/>
      <c r="O16" s="219"/>
      <c r="P16" s="220"/>
      <c r="Q16" s="218" t="s">
        <v>139</v>
      </c>
      <c r="R16" s="219"/>
      <c r="S16" s="219"/>
      <c r="T16" s="219"/>
      <c r="U16" s="219"/>
      <c r="V16" s="219"/>
      <c r="W16" s="219"/>
      <c r="X16" s="219"/>
      <c r="Y16" s="219"/>
      <c r="Z16" s="219"/>
      <c r="AA16" s="219"/>
      <c r="AB16" s="219"/>
      <c r="AC16" s="219"/>
      <c r="AD16" s="219"/>
      <c r="AE16" s="219"/>
      <c r="AF16" s="219"/>
      <c r="AG16" s="219"/>
      <c r="AH16" s="219"/>
      <c r="AI16" s="219"/>
      <c r="AJ16" s="219"/>
      <c r="AK16" s="220"/>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row>
    <row r="17" spans="1:198" ht="12.95" customHeight="1" x14ac:dyDescent="0.2">
      <c r="A17" s="247" t="s">
        <v>154</v>
      </c>
      <c r="B17" s="136"/>
      <c r="C17" s="136"/>
      <c r="D17" s="136"/>
      <c r="E17" s="136"/>
      <c r="F17" s="136"/>
      <c r="G17" s="136"/>
      <c r="H17" s="136"/>
      <c r="I17" s="136"/>
      <c r="J17" s="136"/>
      <c r="K17" s="136"/>
      <c r="L17" s="136"/>
      <c r="M17" s="136"/>
      <c r="N17" s="136"/>
      <c r="O17" s="136"/>
      <c r="P17" s="89"/>
      <c r="Q17" s="266" t="s">
        <v>166</v>
      </c>
      <c r="R17" s="136"/>
      <c r="S17" s="136"/>
      <c r="T17" s="136"/>
      <c r="U17" s="136"/>
      <c r="V17" s="136"/>
      <c r="W17" s="136"/>
      <c r="X17" s="136"/>
      <c r="Y17" s="136"/>
      <c r="Z17" s="136"/>
      <c r="AA17" s="136"/>
      <c r="AB17" s="136"/>
      <c r="AC17" s="136"/>
      <c r="AD17" s="136"/>
      <c r="AE17" s="136"/>
      <c r="AF17" s="136"/>
      <c r="AG17" s="136"/>
      <c r="AH17" s="136"/>
      <c r="AI17" s="136"/>
      <c r="AJ17" s="136"/>
      <c r="AK17" s="89"/>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row>
    <row r="18" spans="1:198" ht="6" customHeight="1" thickBot="1" x14ac:dyDescent="0.25">
      <c r="A18" s="251"/>
      <c r="B18" s="251"/>
      <c r="C18" s="251"/>
      <c r="D18" s="251"/>
      <c r="E18" s="251"/>
      <c r="F18" s="251"/>
      <c r="G18" s="251"/>
      <c r="H18" s="251"/>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row>
    <row r="19" spans="1:198" ht="8.1" customHeight="1" thickTop="1" x14ac:dyDescent="0.2">
      <c r="A19" s="278" t="s">
        <v>7</v>
      </c>
      <c r="B19" s="279"/>
      <c r="C19" s="279"/>
      <c r="D19" s="279"/>
      <c r="E19" s="279"/>
      <c r="F19" s="279"/>
      <c r="G19" s="279"/>
      <c r="H19" s="279"/>
      <c r="I19" s="279"/>
      <c r="J19" s="279"/>
      <c r="K19" s="279"/>
      <c r="L19" s="279"/>
      <c r="M19" s="279"/>
      <c r="N19" s="279"/>
      <c r="O19" s="279"/>
      <c r="P19" s="279"/>
      <c r="Q19" s="279"/>
      <c r="R19" s="280"/>
      <c r="S19" s="287"/>
      <c r="T19" s="278" t="s">
        <v>8</v>
      </c>
      <c r="U19" s="279"/>
      <c r="V19" s="279"/>
      <c r="W19" s="279"/>
      <c r="X19" s="279"/>
      <c r="Y19" s="279"/>
      <c r="Z19" s="279"/>
      <c r="AA19" s="279"/>
      <c r="AB19" s="279"/>
      <c r="AC19" s="279"/>
      <c r="AD19" s="279"/>
      <c r="AE19" s="279"/>
      <c r="AF19" s="279"/>
      <c r="AG19" s="279"/>
      <c r="AH19" s="279"/>
      <c r="AI19" s="279"/>
      <c r="AJ19" s="279"/>
      <c r="AK19" s="280"/>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row>
    <row r="20" spans="1:198" ht="8.1" customHeight="1" x14ac:dyDescent="0.2">
      <c r="A20" s="281"/>
      <c r="B20" s="282"/>
      <c r="C20" s="282"/>
      <c r="D20" s="282"/>
      <c r="E20" s="282"/>
      <c r="F20" s="282"/>
      <c r="G20" s="282"/>
      <c r="H20" s="282"/>
      <c r="I20" s="282"/>
      <c r="J20" s="282"/>
      <c r="K20" s="282"/>
      <c r="L20" s="282"/>
      <c r="M20" s="282"/>
      <c r="N20" s="282"/>
      <c r="O20" s="282"/>
      <c r="P20" s="282"/>
      <c r="Q20" s="282"/>
      <c r="R20" s="283"/>
      <c r="S20" s="287"/>
      <c r="T20" s="281"/>
      <c r="U20" s="282"/>
      <c r="V20" s="282"/>
      <c r="W20" s="282"/>
      <c r="X20" s="282"/>
      <c r="Y20" s="282"/>
      <c r="Z20" s="282"/>
      <c r="AA20" s="282"/>
      <c r="AB20" s="282"/>
      <c r="AC20" s="282"/>
      <c r="AD20" s="282"/>
      <c r="AE20" s="282"/>
      <c r="AF20" s="282"/>
      <c r="AG20" s="282"/>
      <c r="AH20" s="282"/>
      <c r="AI20" s="282"/>
      <c r="AJ20" s="282"/>
      <c r="AK20" s="283"/>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row>
    <row r="21" spans="1:198" ht="6" customHeight="1" x14ac:dyDescent="0.2">
      <c r="A21" s="269"/>
      <c r="B21" s="270"/>
      <c r="C21" s="270"/>
      <c r="D21" s="270"/>
      <c r="E21" s="270"/>
      <c r="F21" s="270"/>
      <c r="G21" s="270"/>
      <c r="H21" s="270"/>
      <c r="I21" s="270"/>
      <c r="J21" s="30"/>
      <c r="K21" s="273"/>
      <c r="L21" s="274"/>
      <c r="M21" s="274"/>
      <c r="N21" s="274"/>
      <c r="O21" s="274"/>
      <c r="P21" s="274"/>
      <c r="Q21" s="274"/>
      <c r="R21" s="275"/>
      <c r="S21" s="287"/>
      <c r="T21" s="281"/>
      <c r="U21" s="282"/>
      <c r="V21" s="282"/>
      <c r="W21" s="282"/>
      <c r="X21" s="282"/>
      <c r="Y21" s="282"/>
      <c r="Z21" s="282"/>
      <c r="AA21" s="282"/>
      <c r="AB21" s="282"/>
      <c r="AC21" s="282"/>
      <c r="AD21" s="282"/>
      <c r="AE21" s="30"/>
      <c r="AF21" s="282"/>
      <c r="AG21" s="282"/>
      <c r="AH21" s="282"/>
      <c r="AI21" s="282"/>
      <c r="AJ21" s="282"/>
      <c r="AK21" s="283"/>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row>
    <row r="22" spans="1:198" ht="13.35" customHeight="1" thickBot="1" x14ac:dyDescent="0.25">
      <c r="A22" s="271"/>
      <c r="B22" s="272"/>
      <c r="C22" s="272"/>
      <c r="D22" s="272"/>
      <c r="E22" s="272"/>
      <c r="F22" s="272"/>
      <c r="G22" s="272"/>
      <c r="H22" s="272"/>
      <c r="I22" s="272"/>
      <c r="J22"/>
      <c r="K22" s="276"/>
      <c r="L22" s="276"/>
      <c r="M22" s="276"/>
      <c r="N22" s="276"/>
      <c r="O22" s="276"/>
      <c r="P22" s="276"/>
      <c r="Q22" s="276"/>
      <c r="R22" s="277"/>
      <c r="S22" s="287"/>
      <c r="T22" s="284"/>
      <c r="U22" s="285"/>
      <c r="V22" s="285"/>
      <c r="W22" s="285"/>
      <c r="X22" s="285"/>
      <c r="Y22" s="285"/>
      <c r="Z22" s="285"/>
      <c r="AA22" s="285"/>
      <c r="AB22" s="285"/>
      <c r="AC22" s="285"/>
      <c r="AD22" s="285"/>
      <c r="AE22"/>
      <c r="AF22" s="285"/>
      <c r="AG22" s="285"/>
      <c r="AH22" s="285"/>
      <c r="AI22" s="285"/>
      <c r="AJ22" s="285"/>
      <c r="AK22" s="286"/>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row>
    <row r="23" spans="1:198" ht="9.6" customHeight="1" thickBot="1" x14ac:dyDescent="0.25">
      <c r="A23" s="262" t="s">
        <v>138</v>
      </c>
      <c r="B23" s="263"/>
      <c r="C23" s="263"/>
      <c r="D23" s="263"/>
      <c r="E23" s="263"/>
      <c r="F23" s="263"/>
      <c r="G23" s="263"/>
      <c r="H23" s="263"/>
      <c r="I23" s="263"/>
      <c r="J23" s="31"/>
      <c r="K23" s="260" t="s">
        <v>9</v>
      </c>
      <c r="L23" s="263"/>
      <c r="M23" s="263"/>
      <c r="N23" s="263"/>
      <c r="O23" s="263"/>
      <c r="P23" s="263"/>
      <c r="Q23" s="263"/>
      <c r="R23" s="267"/>
      <c r="S23" s="287"/>
      <c r="T23" s="262" t="s">
        <v>137</v>
      </c>
      <c r="U23" s="264"/>
      <c r="V23" s="264"/>
      <c r="W23" s="264"/>
      <c r="X23" s="264"/>
      <c r="Y23" s="264"/>
      <c r="Z23" s="264"/>
      <c r="AA23" s="264"/>
      <c r="AB23" s="264"/>
      <c r="AC23" s="264"/>
      <c r="AD23" s="264"/>
      <c r="AE23" s="264"/>
      <c r="AF23" s="260" t="s">
        <v>9</v>
      </c>
      <c r="AG23" s="260"/>
      <c r="AH23" s="260"/>
      <c r="AI23" s="260"/>
      <c r="AJ23" s="260"/>
      <c r="AK23" s="261"/>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row>
    <row r="24" spans="1:198" ht="3.95" customHeight="1" thickTop="1" x14ac:dyDescent="0.2">
      <c r="A24" s="265" t="s">
        <v>10</v>
      </c>
      <c r="B24" s="121"/>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row>
    <row r="25" spans="1:198" ht="13.5" thickBot="1" x14ac:dyDescent="0.25">
      <c r="A25" s="264"/>
      <c r="B25" s="264"/>
      <c r="C25" s="264"/>
      <c r="D25" s="264"/>
      <c r="E25" s="264"/>
      <c r="F25" s="264"/>
      <c r="G25" s="264"/>
      <c r="H25" s="264"/>
      <c r="I25" s="264"/>
      <c r="J25" s="264"/>
      <c r="K25" s="264"/>
      <c r="L25" s="264"/>
      <c r="M25" s="264"/>
      <c r="N25" s="264"/>
      <c r="O25" s="264"/>
      <c r="P25" s="264"/>
      <c r="Q25" s="264"/>
      <c r="R25" s="264"/>
      <c r="S25" s="264"/>
      <c r="T25" s="264"/>
      <c r="U25" s="264"/>
      <c r="V25" s="264"/>
      <c r="W25" s="264"/>
      <c r="X25" s="264"/>
      <c r="Y25" s="264"/>
      <c r="Z25" s="264"/>
      <c r="AA25" s="264"/>
      <c r="AB25" s="264"/>
      <c r="AC25" s="264"/>
      <c r="AD25" s="264"/>
      <c r="AE25" s="264"/>
      <c r="AF25" s="264"/>
      <c r="AG25" s="264"/>
      <c r="AH25" s="264"/>
      <c r="AI25" s="264"/>
      <c r="AJ25" s="264"/>
      <c r="AK25" s="264"/>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row>
    <row r="26" spans="1:198" ht="13.5" thickTop="1" x14ac:dyDescent="0.2">
      <c r="A26" s="229" t="s">
        <v>11</v>
      </c>
      <c r="B26" s="230"/>
      <c r="C26" s="230"/>
      <c r="D26" s="230"/>
      <c r="E26" s="230"/>
      <c r="F26" s="230"/>
      <c r="G26" s="230"/>
      <c r="H26" s="230"/>
      <c r="I26" s="230"/>
      <c r="J26" s="230"/>
      <c r="K26" s="230"/>
      <c r="L26" s="230"/>
      <c r="M26" s="230"/>
      <c r="N26" s="230"/>
      <c r="O26" s="230"/>
      <c r="P26" s="230"/>
      <c r="Q26" s="230"/>
      <c r="R26" s="230"/>
      <c r="S26" s="230"/>
      <c r="T26" s="230"/>
      <c r="U26" s="230"/>
      <c r="V26" s="230"/>
      <c r="W26" s="230"/>
      <c r="X26" s="230"/>
      <c r="Y26" s="230"/>
      <c r="Z26" s="230"/>
      <c r="AA26" s="230"/>
      <c r="AB26" s="230"/>
      <c r="AC26" s="230"/>
      <c r="AD26" s="230"/>
      <c r="AE26" s="230"/>
      <c r="AF26" s="230"/>
      <c r="AG26" s="230"/>
      <c r="AH26" s="230"/>
      <c r="AI26" s="230"/>
      <c r="AJ26" s="230"/>
      <c r="AK26" s="231"/>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row>
    <row r="27" spans="1:198" ht="5.0999999999999996" customHeight="1" x14ac:dyDescent="0.2">
      <c r="A27" s="232"/>
      <c r="B27" s="225"/>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row>
    <row r="28" spans="1:198" ht="11.1" customHeight="1" x14ac:dyDescent="0.2">
      <c r="A28" s="221" t="s">
        <v>12</v>
      </c>
      <c r="B28" s="222"/>
      <c r="C28" s="223"/>
      <c r="D28" s="4"/>
      <c r="E28" s="4"/>
      <c r="F28" s="4"/>
      <c r="G28" s="4"/>
      <c r="H28" s="233" t="s">
        <v>13</v>
      </c>
      <c r="I28" s="121"/>
      <c r="J28" s="234"/>
      <c r="K28" s="4"/>
      <c r="L28" s="4"/>
      <c r="M28" s="5"/>
      <c r="N28" s="6"/>
      <c r="O28" s="235" t="s">
        <v>14</v>
      </c>
      <c r="P28" s="222"/>
      <c r="Q28" s="222"/>
      <c r="R28" s="222"/>
      <c r="S28" s="222"/>
      <c r="T28" s="223"/>
      <c r="U28" s="4"/>
      <c r="V28" s="7"/>
      <c r="W28" s="5"/>
      <c r="X28" s="6"/>
      <c r="Y28" s="4"/>
      <c r="Z28" s="4"/>
      <c r="AA28" s="4"/>
      <c r="AB28" s="4"/>
      <c r="AC28" s="4"/>
      <c r="AD28" s="4"/>
      <c r="AE28" s="4"/>
      <c r="AF28" s="4"/>
      <c r="AG28" s="4"/>
      <c r="AH28" s="4"/>
      <c r="AI28" s="4"/>
      <c r="AJ28" s="8"/>
      <c r="AK28" s="3"/>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row>
    <row r="29" spans="1:198" ht="8.1" customHeight="1" x14ac:dyDescent="0.2">
      <c r="A29" s="236"/>
      <c r="B29" s="222"/>
      <c r="C29" s="222"/>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37"/>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row>
    <row r="30" spans="1:198" ht="11.1" customHeight="1" x14ac:dyDescent="0.2">
      <c r="A30" s="221" t="s">
        <v>15</v>
      </c>
      <c r="B30" s="222"/>
      <c r="C30" s="222"/>
      <c r="D30" s="222"/>
      <c r="E30" s="223"/>
      <c r="F30" s="4"/>
      <c r="G30" s="4"/>
      <c r="H30" s="4"/>
      <c r="I30" s="4"/>
      <c r="J30" s="4"/>
      <c r="K30" s="4"/>
      <c r="L30" s="4"/>
      <c r="M30" s="5"/>
      <c r="N30" s="6"/>
      <c r="O30" s="4"/>
      <c r="P30" s="224" t="s">
        <v>16</v>
      </c>
      <c r="Q30" s="225"/>
      <c r="R30" s="225"/>
      <c r="S30" s="225"/>
      <c r="T30" s="225"/>
      <c r="U30" s="225"/>
      <c r="V30" s="226"/>
      <c r="W30" s="9" t="s">
        <v>17</v>
      </c>
      <c r="X30" s="10"/>
      <c r="Y30" s="11" t="s">
        <v>18</v>
      </c>
      <c r="Z30" s="11" t="s">
        <v>19</v>
      </c>
      <c r="AA30" s="227"/>
      <c r="AB30" s="225"/>
      <c r="AC30" s="225"/>
      <c r="AD30" s="225"/>
      <c r="AE30" s="225"/>
      <c r="AF30" s="225"/>
      <c r="AG30" s="225"/>
      <c r="AH30" s="225"/>
      <c r="AI30" s="225"/>
      <c r="AJ30" s="225"/>
      <c r="AK30" s="22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row>
    <row r="31" spans="1:198" ht="6" customHeight="1" x14ac:dyDescent="0.2">
      <c r="A31" s="238"/>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row>
    <row r="32" spans="1:198" ht="8.1" customHeight="1" x14ac:dyDescent="0.2">
      <c r="A32" s="232"/>
      <c r="B32" s="225"/>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row>
    <row r="33" spans="1:198" ht="9.9499999999999993" customHeight="1" x14ac:dyDescent="0.2">
      <c r="A33" s="239" t="s">
        <v>20</v>
      </c>
      <c r="B33" s="240"/>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1"/>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row>
    <row r="34" spans="1:198" ht="5.0999999999999996" customHeight="1" thickBot="1" x14ac:dyDescent="0.25">
      <c r="A34" s="242"/>
      <c r="B34" s="243"/>
      <c r="C34" s="243"/>
      <c r="D34" s="243"/>
      <c r="E34" s="243"/>
      <c r="F34" s="243"/>
      <c r="G34" s="243"/>
      <c r="H34" s="243"/>
      <c r="I34" s="243"/>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4"/>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row>
    <row r="35" spans="1:198" ht="5.45" customHeight="1" thickTop="1" x14ac:dyDescent="0.2">
      <c r="A35" s="245"/>
      <c r="B35" s="245"/>
      <c r="C35" s="245"/>
      <c r="D35" s="245"/>
      <c r="E35" s="245"/>
      <c r="F35" s="245"/>
      <c r="G35" s="245"/>
      <c r="H35" s="245"/>
      <c r="I35" s="245"/>
      <c r="J35" s="245"/>
      <c r="K35" s="245"/>
      <c r="L35" s="245"/>
      <c r="M35" s="245"/>
      <c r="N35" s="245"/>
      <c r="O35" s="245"/>
      <c r="P35" s="246"/>
      <c r="Q35" s="246"/>
      <c r="R35" s="246"/>
      <c r="S35" s="245"/>
      <c r="T35" s="245"/>
      <c r="U35" s="245"/>
      <c r="V35" s="245"/>
      <c r="W35" s="245"/>
      <c r="X35" s="245"/>
      <c r="Y35" s="245"/>
      <c r="Z35" s="245"/>
      <c r="AA35" s="245"/>
      <c r="AB35" s="245"/>
      <c r="AC35" s="245"/>
      <c r="AD35" s="245"/>
      <c r="AE35" s="245"/>
      <c r="AF35" s="245"/>
      <c r="AG35" s="245"/>
      <c r="AH35" s="245"/>
      <c r="AI35" s="245"/>
      <c r="AJ35" s="245"/>
      <c r="AK35" s="245"/>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row>
    <row r="36" spans="1:198" ht="17.100000000000001" customHeight="1" x14ac:dyDescent="0.2">
      <c r="A36" s="77" t="s">
        <v>21</v>
      </c>
      <c r="B36" s="77"/>
      <c r="C36" s="83" t="s">
        <v>44</v>
      </c>
      <c r="D36" s="84"/>
      <c r="E36" s="85"/>
      <c r="F36" s="84" t="s">
        <v>106</v>
      </c>
      <c r="G36" s="86"/>
      <c r="H36" s="83" t="s">
        <v>117</v>
      </c>
      <c r="I36" s="86"/>
      <c r="J36" s="83" t="s">
        <v>118</v>
      </c>
      <c r="K36" s="84"/>
      <c r="L36" s="84"/>
      <c r="M36" s="84"/>
      <c r="N36" s="84"/>
      <c r="O36" s="85"/>
      <c r="P36" s="75" t="s">
        <v>112</v>
      </c>
      <c r="Q36" s="76"/>
      <c r="R36" s="76"/>
      <c r="S36" s="77" t="s">
        <v>113</v>
      </c>
      <c r="T36" s="77"/>
      <c r="U36" s="77"/>
      <c r="V36" s="106" t="s">
        <v>116</v>
      </c>
      <c r="W36" s="107"/>
      <c r="X36" s="107"/>
      <c r="Y36" s="107"/>
      <c r="Z36" s="108" t="s">
        <v>128</v>
      </c>
      <c r="AA36" s="108"/>
      <c r="AB36" s="77" t="s">
        <v>114</v>
      </c>
      <c r="AC36" s="77"/>
      <c r="AD36" s="77"/>
      <c r="AE36" s="77" t="s">
        <v>115</v>
      </c>
      <c r="AF36" s="77"/>
      <c r="AG36" s="77"/>
      <c r="AH36" s="77"/>
      <c r="AI36" s="109"/>
      <c r="AJ36" s="67" t="s">
        <v>107</v>
      </c>
      <c r="AK36" s="6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row>
    <row r="37" spans="1:198" ht="11.1" customHeight="1" x14ac:dyDescent="0.2">
      <c r="A37" s="104" t="s">
        <v>22</v>
      </c>
      <c r="B37" s="105"/>
      <c r="C37" s="63">
        <f>SUM(AM74,AM135,AM189,AM249)</f>
        <v>25</v>
      </c>
      <c r="D37" s="63"/>
      <c r="E37" s="81"/>
      <c r="F37" s="62">
        <v>1000</v>
      </c>
      <c r="G37" s="62"/>
      <c r="H37" s="93">
        <v>52731000</v>
      </c>
      <c r="I37" s="94"/>
      <c r="J37" s="95" t="s">
        <v>119</v>
      </c>
      <c r="K37" s="96"/>
      <c r="L37" s="96"/>
      <c r="M37" s="96"/>
      <c r="N37" s="96"/>
      <c r="O37" s="97"/>
      <c r="P37" s="78" t="s">
        <v>129</v>
      </c>
      <c r="Q37" s="66"/>
      <c r="R37" s="55"/>
      <c r="S37" s="79" t="s">
        <v>132</v>
      </c>
      <c r="T37" s="66"/>
      <c r="U37" s="55"/>
      <c r="V37" s="79"/>
      <c r="W37" s="66"/>
      <c r="X37" s="66"/>
      <c r="Y37" s="55"/>
      <c r="Z37" s="79"/>
      <c r="AA37" s="55"/>
      <c r="AB37" s="79"/>
      <c r="AC37" s="66"/>
      <c r="AD37" s="55"/>
      <c r="AE37" s="79"/>
      <c r="AF37" s="66"/>
      <c r="AG37" s="66"/>
      <c r="AH37" s="66"/>
      <c r="AI37" s="80"/>
      <c r="AJ37" s="69"/>
      <c r="AK37" s="70"/>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row>
    <row r="38" spans="1:198" ht="11.1" customHeight="1" x14ac:dyDescent="0.2">
      <c r="A38" s="104" t="s">
        <v>23</v>
      </c>
      <c r="B38" s="105"/>
      <c r="C38" s="63">
        <f>SUM(X57,X63,X69,X82,X88,X94,X100,X106,X112,X118,X124,X130,X142,X148,X154,X160,X166,X172,X178,X184,X190,X202,X208,X214,X220,X226,X232,X238,X244,X250)</f>
        <v>473.31000000000006</v>
      </c>
      <c r="D38" s="63"/>
      <c r="E38" s="81"/>
      <c r="F38" s="62">
        <v>1000</v>
      </c>
      <c r="G38" s="62"/>
      <c r="H38" s="93">
        <v>52731000</v>
      </c>
      <c r="I38" s="94"/>
      <c r="J38" s="95" t="s">
        <v>120</v>
      </c>
      <c r="K38" s="96"/>
      <c r="L38" s="96"/>
      <c r="M38" s="96"/>
      <c r="N38" s="96"/>
      <c r="O38" s="97"/>
      <c r="P38" s="78" t="s">
        <v>129</v>
      </c>
      <c r="Q38" s="66"/>
      <c r="R38" s="55"/>
      <c r="S38" s="79" t="s">
        <v>132</v>
      </c>
      <c r="T38" s="66"/>
      <c r="U38" s="55"/>
      <c r="V38" s="79"/>
      <c r="W38" s="66"/>
      <c r="X38" s="66"/>
      <c r="Y38" s="55"/>
      <c r="Z38" s="79"/>
      <c r="AA38" s="55"/>
      <c r="AB38" s="79"/>
      <c r="AC38" s="66"/>
      <c r="AD38" s="55"/>
      <c r="AE38" s="79"/>
      <c r="AF38" s="66"/>
      <c r="AG38" s="66"/>
      <c r="AH38" s="66"/>
      <c r="AI38" s="80"/>
      <c r="AJ38" s="69"/>
      <c r="AK38" s="70"/>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row>
    <row r="39" spans="1:198" ht="11.1" customHeight="1" x14ac:dyDescent="0.2">
      <c r="A39" s="64" t="s">
        <v>24</v>
      </c>
      <c r="B39" s="64"/>
      <c r="C39" s="63">
        <f>SUM(AU74,AU135,AU189,AU249)</f>
        <v>149.6</v>
      </c>
      <c r="D39" s="63"/>
      <c r="E39" s="81"/>
      <c r="F39" s="62">
        <v>1000</v>
      </c>
      <c r="G39" s="62"/>
      <c r="H39" s="93">
        <v>52731000</v>
      </c>
      <c r="I39" s="94"/>
      <c r="J39" s="95" t="s">
        <v>121</v>
      </c>
      <c r="K39" s="96"/>
      <c r="L39" s="96"/>
      <c r="M39" s="96"/>
      <c r="N39" s="96"/>
      <c r="O39" s="97"/>
      <c r="P39" s="55" t="s">
        <v>129</v>
      </c>
      <c r="Q39" s="47"/>
      <c r="R39" s="47"/>
      <c r="S39" s="47" t="s">
        <v>132</v>
      </c>
      <c r="T39" s="47"/>
      <c r="U39" s="47"/>
      <c r="V39" s="47"/>
      <c r="W39" s="47"/>
      <c r="X39" s="47"/>
      <c r="Y39" s="47"/>
      <c r="Z39" s="47"/>
      <c r="AA39" s="47"/>
      <c r="AB39" s="47"/>
      <c r="AC39" s="47"/>
      <c r="AD39" s="47"/>
      <c r="AE39" s="47"/>
      <c r="AF39" s="47"/>
      <c r="AG39" s="47"/>
      <c r="AH39" s="47"/>
      <c r="AI39" s="48"/>
      <c r="AJ39" s="70"/>
      <c r="AK39" s="71"/>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row>
    <row r="40" spans="1:198" ht="11.1" customHeight="1" x14ac:dyDescent="0.2">
      <c r="A40" s="64" t="s">
        <v>25</v>
      </c>
      <c r="B40" s="64"/>
      <c r="C40" s="63">
        <f>SUM(AI54,AI60,AI66,AI79,AI85)</f>
        <v>130</v>
      </c>
      <c r="D40" s="63"/>
      <c r="E40" s="81"/>
      <c r="F40" s="62">
        <v>1000</v>
      </c>
      <c r="G40" s="62"/>
      <c r="H40" s="93">
        <v>52930000</v>
      </c>
      <c r="I40" s="94"/>
      <c r="J40" s="95" t="s">
        <v>130</v>
      </c>
      <c r="K40" s="96"/>
      <c r="L40" s="96"/>
      <c r="M40" s="96"/>
      <c r="N40" s="96"/>
      <c r="O40" s="97"/>
      <c r="P40" s="55" t="s">
        <v>129</v>
      </c>
      <c r="Q40" s="47"/>
      <c r="R40" s="47"/>
      <c r="S40" s="47" t="s">
        <v>132</v>
      </c>
      <c r="T40" s="47"/>
      <c r="U40" s="47"/>
      <c r="V40" s="47"/>
      <c r="W40" s="47"/>
      <c r="X40" s="47"/>
      <c r="Y40" s="47"/>
      <c r="Z40" s="47"/>
      <c r="AA40" s="47"/>
      <c r="AB40" s="47"/>
      <c r="AC40" s="47"/>
      <c r="AD40" s="47"/>
      <c r="AE40" s="47"/>
      <c r="AF40" s="47"/>
      <c r="AG40" s="47"/>
      <c r="AH40" s="47"/>
      <c r="AI40" s="48"/>
      <c r="AJ40" s="70"/>
      <c r="AK40" s="71"/>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row>
    <row r="41" spans="1:198" ht="11.1" customHeight="1" x14ac:dyDescent="0.2">
      <c r="A41" s="64" t="s">
        <v>26</v>
      </c>
      <c r="B41" s="64"/>
      <c r="C41" s="63">
        <f>SUM(AI55,AI61,AI67,AI80,AI86)</f>
        <v>0</v>
      </c>
      <c r="D41" s="63"/>
      <c r="E41" s="81"/>
      <c r="F41" s="62">
        <v>1000</v>
      </c>
      <c r="G41" s="62"/>
      <c r="H41" s="93">
        <v>52731000</v>
      </c>
      <c r="I41" s="94"/>
      <c r="J41" s="95" t="s">
        <v>131</v>
      </c>
      <c r="K41" s="96"/>
      <c r="L41" s="96"/>
      <c r="M41" s="96"/>
      <c r="N41" s="96"/>
      <c r="O41" s="97"/>
      <c r="P41" s="55" t="s">
        <v>129</v>
      </c>
      <c r="Q41" s="47"/>
      <c r="R41" s="47"/>
      <c r="S41" s="47" t="s">
        <v>132</v>
      </c>
      <c r="T41" s="47"/>
      <c r="U41" s="47"/>
      <c r="V41" s="47"/>
      <c r="W41" s="47"/>
      <c r="X41" s="47"/>
      <c r="Y41" s="47"/>
      <c r="Z41" s="47"/>
      <c r="AA41" s="47"/>
      <c r="AB41" s="47"/>
      <c r="AC41" s="47"/>
      <c r="AD41" s="47"/>
      <c r="AE41" s="47"/>
      <c r="AF41" s="47"/>
      <c r="AG41" s="47"/>
      <c r="AH41" s="47"/>
      <c r="AI41" s="48"/>
      <c r="AJ41" s="70"/>
      <c r="AK41" s="71"/>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row>
    <row r="42" spans="1:198" ht="11.1" customHeight="1" x14ac:dyDescent="0.2">
      <c r="A42" s="64" t="s">
        <v>27</v>
      </c>
      <c r="B42" s="64"/>
      <c r="C42" s="63"/>
      <c r="D42" s="63"/>
      <c r="E42" s="65"/>
      <c r="F42" s="82"/>
      <c r="G42" s="82"/>
      <c r="H42" s="82"/>
      <c r="I42" s="82"/>
      <c r="J42" s="61"/>
      <c r="K42" s="61"/>
      <c r="L42" s="61"/>
      <c r="M42" s="61"/>
      <c r="N42" s="61"/>
      <c r="O42" s="61"/>
      <c r="P42" s="55" t="s">
        <v>129</v>
      </c>
      <c r="Q42" s="47"/>
      <c r="R42" s="47"/>
      <c r="S42" s="47" t="s">
        <v>132</v>
      </c>
      <c r="T42" s="47"/>
      <c r="U42" s="47"/>
      <c r="V42" s="47"/>
      <c r="W42" s="47"/>
      <c r="X42" s="47"/>
      <c r="Y42" s="47"/>
      <c r="Z42" s="47"/>
      <c r="AA42" s="47"/>
      <c r="AB42" s="47"/>
      <c r="AC42" s="47"/>
      <c r="AD42" s="47"/>
      <c r="AE42" s="47"/>
      <c r="AF42" s="47"/>
      <c r="AG42" s="47"/>
      <c r="AH42" s="47"/>
      <c r="AI42" s="48"/>
      <c r="AJ42" s="70"/>
      <c r="AK42" s="71"/>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row>
    <row r="43" spans="1:198" ht="11.1" customHeight="1" x14ac:dyDescent="0.2">
      <c r="A43" s="64" t="s">
        <v>28</v>
      </c>
      <c r="B43" s="64"/>
      <c r="C43" s="63"/>
      <c r="D43" s="63"/>
      <c r="E43" s="65"/>
      <c r="F43" s="56"/>
      <c r="G43" s="56"/>
      <c r="H43" s="56"/>
      <c r="I43" s="56"/>
      <c r="J43" s="56"/>
      <c r="K43" s="56"/>
      <c r="L43" s="56"/>
      <c r="M43" s="56"/>
      <c r="N43" s="56"/>
      <c r="O43" s="56"/>
      <c r="P43" s="55" t="s">
        <v>129</v>
      </c>
      <c r="Q43" s="47"/>
      <c r="R43" s="47"/>
      <c r="S43" s="47" t="s">
        <v>132</v>
      </c>
      <c r="T43" s="47"/>
      <c r="U43" s="47"/>
      <c r="V43" s="47"/>
      <c r="W43" s="47"/>
      <c r="X43" s="47"/>
      <c r="Y43" s="47"/>
      <c r="Z43" s="47"/>
      <c r="AA43" s="47"/>
      <c r="AB43" s="47"/>
      <c r="AC43" s="47"/>
      <c r="AD43" s="47"/>
      <c r="AE43" s="47"/>
      <c r="AF43" s="47"/>
      <c r="AG43" s="47"/>
      <c r="AH43" s="47"/>
      <c r="AI43" s="48"/>
      <c r="AJ43" s="70"/>
      <c r="AK43" s="71"/>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row>
    <row r="44" spans="1:198" ht="11.1" customHeight="1" x14ac:dyDescent="0.2">
      <c r="A44" s="64" t="s">
        <v>29</v>
      </c>
      <c r="B44" s="64"/>
      <c r="C44" s="63"/>
      <c r="D44" s="63"/>
      <c r="E44" s="65"/>
      <c r="F44" s="82"/>
      <c r="G44" s="82"/>
      <c r="H44" s="82"/>
      <c r="I44" s="82"/>
      <c r="J44" s="61"/>
      <c r="K44" s="61"/>
      <c r="L44" s="61"/>
      <c r="M44" s="61"/>
      <c r="N44" s="61"/>
      <c r="O44" s="61"/>
      <c r="P44" s="55" t="s">
        <v>129</v>
      </c>
      <c r="Q44" s="47"/>
      <c r="R44" s="47"/>
      <c r="S44" s="47" t="s">
        <v>132</v>
      </c>
      <c r="T44" s="47"/>
      <c r="U44" s="47"/>
      <c r="V44" s="47"/>
      <c r="W44" s="47"/>
      <c r="X44" s="47"/>
      <c r="Y44" s="47"/>
      <c r="Z44" s="47"/>
      <c r="AA44" s="47"/>
      <c r="AB44" s="47"/>
      <c r="AC44" s="47"/>
      <c r="AD44" s="47"/>
      <c r="AE44" s="47"/>
      <c r="AF44" s="47"/>
      <c r="AG44" s="47"/>
      <c r="AH44" s="47"/>
      <c r="AI44" s="48"/>
      <c r="AJ44" s="70"/>
      <c r="AK44" s="71"/>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row>
    <row r="45" spans="1:198" ht="11.1" customHeight="1" x14ac:dyDescent="0.2">
      <c r="A45" s="64" t="s">
        <v>30</v>
      </c>
      <c r="B45" s="64"/>
      <c r="C45" s="63"/>
      <c r="D45" s="63"/>
      <c r="E45" s="65"/>
      <c r="F45" s="82"/>
      <c r="G45" s="82"/>
      <c r="H45" s="82"/>
      <c r="I45" s="82"/>
      <c r="J45" s="61"/>
      <c r="K45" s="61"/>
      <c r="L45" s="61"/>
      <c r="M45" s="61"/>
      <c r="N45" s="61"/>
      <c r="O45" s="61"/>
      <c r="P45" s="66" t="s">
        <v>129</v>
      </c>
      <c r="Q45" s="66"/>
      <c r="R45" s="55"/>
      <c r="S45" s="47" t="s">
        <v>132</v>
      </c>
      <c r="T45" s="47"/>
      <c r="U45" s="47"/>
      <c r="V45" s="47"/>
      <c r="W45" s="47"/>
      <c r="X45" s="47"/>
      <c r="Y45" s="47"/>
      <c r="Z45" s="47"/>
      <c r="AA45" s="47"/>
      <c r="AB45" s="47"/>
      <c r="AC45" s="47"/>
      <c r="AD45" s="47"/>
      <c r="AE45" s="47"/>
      <c r="AF45" s="47"/>
      <c r="AG45" s="47"/>
      <c r="AH45" s="47"/>
      <c r="AI45" s="48"/>
      <c r="AJ45" s="70"/>
      <c r="AK45" s="71"/>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row>
    <row r="46" spans="1:198" ht="11.1" customHeight="1" x14ac:dyDescent="0.2">
      <c r="A46" s="64" t="s">
        <v>31</v>
      </c>
      <c r="B46" s="64"/>
      <c r="C46" s="63"/>
      <c r="D46" s="63"/>
      <c r="E46" s="65"/>
      <c r="F46" s="56"/>
      <c r="G46" s="56"/>
      <c r="H46" s="56"/>
      <c r="I46" s="56"/>
      <c r="J46" s="56"/>
      <c r="K46" s="56"/>
      <c r="L46" s="56"/>
      <c r="M46" s="56"/>
      <c r="N46" s="56"/>
      <c r="O46" s="56"/>
      <c r="P46" s="55" t="s">
        <v>129</v>
      </c>
      <c r="Q46" s="47"/>
      <c r="R46" s="47"/>
      <c r="S46" s="47" t="s">
        <v>132</v>
      </c>
      <c r="T46" s="47"/>
      <c r="U46" s="47"/>
      <c r="V46" s="47"/>
      <c r="W46" s="47"/>
      <c r="X46" s="47"/>
      <c r="Y46" s="47"/>
      <c r="Z46" s="47"/>
      <c r="AA46" s="47"/>
      <c r="AB46" s="47"/>
      <c r="AC46" s="47"/>
      <c r="AD46" s="47"/>
      <c r="AE46" s="47"/>
      <c r="AF46" s="47"/>
      <c r="AG46" s="47"/>
      <c r="AH46" s="47"/>
      <c r="AI46" s="48"/>
      <c r="AJ46" s="70"/>
      <c r="AK46" s="71"/>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row>
    <row r="47" spans="1:198" ht="11.1" customHeight="1" x14ac:dyDescent="0.2">
      <c r="A47" s="64" t="s">
        <v>32</v>
      </c>
      <c r="B47" s="64"/>
      <c r="C47" s="63"/>
      <c r="D47" s="63"/>
      <c r="E47" s="65"/>
      <c r="F47" s="56"/>
      <c r="G47" s="56"/>
      <c r="H47" s="56"/>
      <c r="I47" s="56"/>
      <c r="J47" s="56"/>
      <c r="K47" s="56"/>
      <c r="L47" s="56"/>
      <c r="M47" s="56"/>
      <c r="N47" s="56"/>
      <c r="O47" s="56"/>
      <c r="P47" s="55" t="s">
        <v>129</v>
      </c>
      <c r="Q47" s="47"/>
      <c r="R47" s="47"/>
      <c r="S47" s="47" t="s">
        <v>132</v>
      </c>
      <c r="T47" s="47"/>
      <c r="U47" s="47"/>
      <c r="V47" s="47"/>
      <c r="W47" s="47"/>
      <c r="X47" s="47"/>
      <c r="Y47" s="47"/>
      <c r="Z47" s="47"/>
      <c r="AA47" s="47"/>
      <c r="AB47" s="47"/>
      <c r="AC47" s="47"/>
      <c r="AD47" s="47"/>
      <c r="AE47" s="47"/>
      <c r="AF47" s="47"/>
      <c r="AG47" s="47"/>
      <c r="AH47" s="47"/>
      <c r="AI47" s="48"/>
      <c r="AJ47" s="70"/>
      <c r="AK47" s="71"/>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row>
    <row r="48" spans="1:198" ht="11.1" customHeight="1" x14ac:dyDescent="0.2">
      <c r="A48" s="64" t="s">
        <v>33</v>
      </c>
      <c r="B48" s="64"/>
      <c r="C48" s="63"/>
      <c r="D48" s="63"/>
      <c r="E48" s="63"/>
      <c r="F48" s="62"/>
      <c r="G48" s="62"/>
      <c r="H48" s="93"/>
      <c r="I48" s="94"/>
      <c r="J48" s="293"/>
      <c r="K48" s="294"/>
      <c r="L48" s="294"/>
      <c r="M48" s="294"/>
      <c r="N48" s="294"/>
      <c r="O48" s="294"/>
      <c r="P48" s="47" t="s">
        <v>129</v>
      </c>
      <c r="Q48" s="47"/>
      <c r="R48" s="47"/>
      <c r="S48" s="47" t="s">
        <v>132</v>
      </c>
      <c r="T48" s="47"/>
      <c r="U48" s="47"/>
      <c r="V48" s="47"/>
      <c r="W48" s="47"/>
      <c r="X48" s="47"/>
      <c r="Y48" s="47"/>
      <c r="Z48" s="47"/>
      <c r="AA48" s="47"/>
      <c r="AB48" s="47"/>
      <c r="AC48" s="47"/>
      <c r="AD48" s="47"/>
      <c r="AE48" s="47"/>
      <c r="AF48" s="47"/>
      <c r="AG48" s="47"/>
      <c r="AH48" s="47"/>
      <c r="AI48" s="48"/>
      <c r="AJ48" s="70"/>
      <c r="AK48" s="71"/>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row>
    <row r="49" spans="1:198" ht="11.1" customHeight="1" x14ac:dyDescent="0.2">
      <c r="A49" s="60" t="s">
        <v>109</v>
      </c>
      <c r="B49" s="60"/>
      <c r="C49" s="63">
        <f>SUM(C37:E48)</f>
        <v>777.91000000000008</v>
      </c>
      <c r="D49" s="63"/>
      <c r="E49" s="63"/>
      <c r="F49" s="302" t="s">
        <v>123</v>
      </c>
      <c r="G49" s="303"/>
      <c r="H49" s="303"/>
      <c r="I49" s="303"/>
      <c r="J49" s="303"/>
      <c r="K49" s="303"/>
      <c r="L49" s="303"/>
      <c r="M49" s="303"/>
      <c r="N49" s="303"/>
      <c r="O49" s="303"/>
      <c r="P49" s="303"/>
      <c r="Q49" s="303"/>
      <c r="R49" s="303"/>
      <c r="S49" s="303"/>
      <c r="T49" s="303"/>
      <c r="U49" s="303"/>
      <c r="V49" s="50"/>
      <c r="W49" s="50"/>
      <c r="X49" s="50"/>
      <c r="Y49" s="50"/>
      <c r="Z49" s="50"/>
      <c r="AA49" s="50"/>
      <c r="AB49" s="50"/>
      <c r="AC49" s="50"/>
      <c r="AD49" s="50"/>
      <c r="AE49" s="50"/>
      <c r="AF49" s="50"/>
      <c r="AG49" s="50"/>
      <c r="AH49" s="50"/>
      <c r="AI49" s="50"/>
      <c r="AJ49" s="50"/>
      <c r="AK49" s="50"/>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row>
    <row r="50" spans="1:198" ht="10.35" customHeight="1" x14ac:dyDescent="0.2">
      <c r="A50" s="87" t="s">
        <v>122</v>
      </c>
      <c r="B50" s="87"/>
      <c r="C50" s="63"/>
      <c r="D50" s="63"/>
      <c r="E50" s="63"/>
      <c r="F50" s="304"/>
      <c r="G50" s="305"/>
      <c r="H50" s="305"/>
      <c r="I50" s="305"/>
      <c r="J50" s="305"/>
      <c r="K50" s="305"/>
      <c r="L50" s="305"/>
      <c r="M50" s="305"/>
      <c r="N50" s="305"/>
      <c r="O50" s="305"/>
      <c r="P50" s="305"/>
      <c r="Q50" s="305"/>
      <c r="R50" s="305"/>
      <c r="S50" s="305"/>
      <c r="T50" s="305"/>
      <c r="U50" s="305"/>
      <c r="V50" s="51"/>
      <c r="W50" s="51"/>
      <c r="X50" s="51"/>
      <c r="Y50" s="51"/>
      <c r="Z50" s="51"/>
      <c r="AA50" s="51"/>
      <c r="AB50" s="51"/>
      <c r="AC50" s="51"/>
      <c r="AD50" s="51"/>
      <c r="AE50" s="51"/>
      <c r="AF50" s="51"/>
      <c r="AG50" s="51"/>
      <c r="AH50" s="51"/>
      <c r="AI50" s="51"/>
      <c r="AJ50" s="51"/>
      <c r="AK50" s="51"/>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row>
    <row r="51" spans="1:198" ht="9.75" customHeight="1" x14ac:dyDescent="0.2">
      <c r="A51" s="60" t="s">
        <v>108</v>
      </c>
      <c r="B51" s="60"/>
      <c r="C51" s="63">
        <f>SUM(C49-C50)</f>
        <v>777.91000000000008</v>
      </c>
      <c r="D51" s="63"/>
      <c r="E51" s="63"/>
      <c r="F51" s="306"/>
      <c r="G51" s="307"/>
      <c r="H51" s="307"/>
      <c r="I51" s="307"/>
      <c r="J51" s="307"/>
      <c r="K51" s="307"/>
      <c r="L51" s="307"/>
      <c r="M51" s="307"/>
      <c r="N51" s="307"/>
      <c r="O51" s="307"/>
      <c r="P51" s="307"/>
      <c r="Q51" s="307"/>
      <c r="R51" s="307"/>
      <c r="S51" s="307"/>
      <c r="T51" s="307"/>
      <c r="U51" s="307"/>
      <c r="V51" s="49" t="s">
        <v>110</v>
      </c>
      <c r="W51" s="49"/>
      <c r="X51" s="49"/>
      <c r="Y51" s="49"/>
      <c r="Z51" s="49"/>
      <c r="AA51" s="49"/>
      <c r="AB51" s="49"/>
      <c r="AC51" s="49"/>
      <c r="AD51" s="49"/>
      <c r="AE51" s="49"/>
      <c r="AF51" s="49"/>
      <c r="AG51" s="49"/>
      <c r="AH51" s="49"/>
      <c r="AI51" s="49"/>
      <c r="AJ51" s="49"/>
      <c r="AK51" s="49"/>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row>
    <row r="52" spans="1:198" x14ac:dyDescent="0.2">
      <c r="A52" s="57" t="s">
        <v>34</v>
      </c>
      <c r="B52" s="58"/>
      <c r="C52" s="58"/>
      <c r="D52" s="58"/>
      <c r="E52" s="58"/>
      <c r="F52" s="58"/>
      <c r="G52" s="58"/>
      <c r="H52" s="58"/>
      <c r="I52" s="58"/>
      <c r="J52" s="58"/>
      <c r="K52" s="58"/>
      <c r="L52" s="58"/>
      <c r="M52" s="59"/>
      <c r="N52" s="4"/>
      <c r="O52" s="52" t="s">
        <v>35</v>
      </c>
      <c r="P52" s="53"/>
      <c r="Q52" s="53"/>
      <c r="R52" s="53"/>
      <c r="S52" s="53"/>
      <c r="T52" s="53"/>
      <c r="U52" s="53"/>
      <c r="V52" s="54"/>
      <c r="W52" s="16"/>
      <c r="X52" s="52" t="s">
        <v>36</v>
      </c>
      <c r="Y52" s="53"/>
      <c r="Z52" s="53"/>
      <c r="AA52" s="53"/>
      <c r="AB52" s="53"/>
      <c r="AC52" s="53"/>
      <c r="AD52" s="53"/>
      <c r="AE52" s="54"/>
      <c r="AF52" s="52" t="s">
        <v>37</v>
      </c>
      <c r="AG52" s="53"/>
      <c r="AH52" s="53"/>
      <c r="AI52" s="53"/>
      <c r="AJ52" s="53"/>
      <c r="AK52" s="54"/>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row>
    <row r="53" spans="1:198" x14ac:dyDescent="0.2">
      <c r="A53" s="92" t="s">
        <v>38</v>
      </c>
      <c r="B53" s="54"/>
      <c r="C53" s="57" t="s">
        <v>39</v>
      </c>
      <c r="D53" s="58"/>
      <c r="E53" s="58"/>
      <c r="F53" s="58"/>
      <c r="G53" s="59"/>
      <c r="H53" s="58" t="s">
        <v>40</v>
      </c>
      <c r="I53" s="58"/>
      <c r="J53" s="58"/>
      <c r="K53" s="58"/>
      <c r="L53" s="58"/>
      <c r="M53" s="59"/>
      <c r="N53" s="17">
        <v>1</v>
      </c>
      <c r="O53" s="52" t="s">
        <v>41</v>
      </c>
      <c r="P53" s="53"/>
      <c r="Q53" s="53"/>
      <c r="R53" s="54"/>
      <c r="S53" s="52" t="s">
        <v>42</v>
      </c>
      <c r="T53" s="53"/>
      <c r="U53" s="53"/>
      <c r="V53" s="54"/>
      <c r="W53" s="16">
        <v>2</v>
      </c>
      <c r="X53" s="52" t="s">
        <v>41</v>
      </c>
      <c r="Y53" s="53"/>
      <c r="Z53" s="53"/>
      <c r="AA53" s="54"/>
      <c r="AB53" s="52" t="s">
        <v>42</v>
      </c>
      <c r="AC53" s="53"/>
      <c r="AD53" s="53"/>
      <c r="AE53" s="54"/>
      <c r="AF53" s="52" t="s">
        <v>43</v>
      </c>
      <c r="AG53" s="53"/>
      <c r="AH53" s="53"/>
      <c r="AI53" s="52" t="s">
        <v>44</v>
      </c>
      <c r="AJ53" s="53"/>
      <c r="AK53" s="54"/>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row>
    <row r="54" spans="1:198" x14ac:dyDescent="0.2">
      <c r="A54" s="88" t="s">
        <v>155</v>
      </c>
      <c r="B54" s="89"/>
      <c r="C54" s="88" t="s">
        <v>156</v>
      </c>
      <c r="D54" s="90"/>
      <c r="E54" s="90"/>
      <c r="F54" s="90"/>
      <c r="G54" s="91"/>
      <c r="H54" s="88" t="s">
        <v>157</v>
      </c>
      <c r="I54" s="90"/>
      <c r="J54" s="90"/>
      <c r="K54" s="90"/>
      <c r="L54" s="90"/>
      <c r="M54" s="91"/>
      <c r="N54" s="14" t="s">
        <v>45</v>
      </c>
      <c r="O54" s="72" t="s">
        <v>46</v>
      </c>
      <c r="P54" s="73"/>
      <c r="Q54" s="73"/>
      <c r="R54" s="74"/>
      <c r="S54" s="72" t="s">
        <v>46</v>
      </c>
      <c r="T54" s="73"/>
      <c r="U54" s="73"/>
      <c r="V54" s="74"/>
      <c r="W54" s="14" t="s">
        <v>47</v>
      </c>
      <c r="X54" s="72">
        <v>10.1</v>
      </c>
      <c r="Y54" s="73"/>
      <c r="Z54" s="73"/>
      <c r="AA54" s="74"/>
      <c r="AB54" s="72"/>
      <c r="AC54" s="73"/>
      <c r="AD54" s="73"/>
      <c r="AE54" s="74"/>
      <c r="AF54" s="181" t="s">
        <v>133</v>
      </c>
      <c r="AG54" s="182"/>
      <c r="AH54" s="183"/>
      <c r="AI54" s="203">
        <v>130</v>
      </c>
      <c r="AJ54" s="203"/>
      <c r="AK54" s="204"/>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row>
    <row r="55" spans="1:198" x14ac:dyDescent="0.2">
      <c r="A55" s="88"/>
      <c r="B55" s="89"/>
      <c r="C55" s="191" t="s">
        <v>160</v>
      </c>
      <c r="D55" s="192"/>
      <c r="E55" s="192"/>
      <c r="F55" s="192"/>
      <c r="G55" s="193"/>
      <c r="H55" s="88"/>
      <c r="I55" s="90"/>
      <c r="J55" s="90"/>
      <c r="K55" s="90"/>
      <c r="L55" s="90"/>
      <c r="M55" s="91"/>
      <c r="N55" s="14" t="s">
        <v>48</v>
      </c>
      <c r="O55" s="72"/>
      <c r="P55" s="73"/>
      <c r="Q55" s="73"/>
      <c r="R55" s="74"/>
      <c r="S55" s="72"/>
      <c r="T55" s="73"/>
      <c r="U55" s="73"/>
      <c r="V55" s="74"/>
      <c r="W55" s="14" t="s">
        <v>49</v>
      </c>
      <c r="X55" s="72">
        <v>13.3</v>
      </c>
      <c r="Y55" s="73"/>
      <c r="Z55" s="73"/>
      <c r="AA55" s="74"/>
      <c r="AB55" s="72"/>
      <c r="AC55" s="73"/>
      <c r="AD55" s="73"/>
      <c r="AE55" s="74"/>
      <c r="AF55" s="133" t="s">
        <v>134</v>
      </c>
      <c r="AG55" s="134"/>
      <c r="AH55" s="135"/>
      <c r="AI55" s="205"/>
      <c r="AJ55" s="206"/>
      <c r="AK55" s="207"/>
      <c r="AL55" s="29"/>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row>
    <row r="56" spans="1:198" x14ac:dyDescent="0.2">
      <c r="A56" s="88"/>
      <c r="B56" s="89"/>
      <c r="H56" s="133"/>
      <c r="I56" s="210"/>
      <c r="J56" s="210"/>
      <c r="K56" s="210"/>
      <c r="L56" s="210"/>
      <c r="M56" s="211"/>
      <c r="N56" s="14" t="s">
        <v>50</v>
      </c>
      <c r="O56" s="72"/>
      <c r="P56" s="73"/>
      <c r="Q56" s="73"/>
      <c r="R56" s="74"/>
      <c r="S56" s="72"/>
      <c r="T56" s="73"/>
      <c r="U56" s="73"/>
      <c r="V56" s="74"/>
      <c r="W56" s="14" t="s">
        <v>51</v>
      </c>
      <c r="X56" s="72">
        <v>23.1</v>
      </c>
      <c r="Y56" s="73"/>
      <c r="Z56" s="73"/>
      <c r="AA56" s="74"/>
      <c r="AB56" s="72"/>
      <c r="AC56" s="73"/>
      <c r="AD56" s="73"/>
      <c r="AE56" s="74"/>
      <c r="AF56" s="88"/>
      <c r="AG56" s="136"/>
      <c r="AH56" s="136"/>
      <c r="AI56" s="72"/>
      <c r="AJ56" s="73"/>
      <c r="AK56" s="74"/>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row>
    <row r="57" spans="1:198" x14ac:dyDescent="0.2">
      <c r="A57" s="98" t="s">
        <v>126</v>
      </c>
      <c r="B57" s="99"/>
      <c r="C57" s="197" t="s">
        <v>161</v>
      </c>
      <c r="D57" s="208"/>
      <c r="E57" s="208"/>
      <c r="F57" s="209"/>
      <c r="G57" s="98" t="s">
        <v>127</v>
      </c>
      <c r="H57" s="99"/>
      <c r="I57" s="197" t="s">
        <v>161</v>
      </c>
      <c r="J57" s="198"/>
      <c r="K57" s="198"/>
      <c r="L57" s="198"/>
      <c r="M57" s="199"/>
      <c r="N57" s="139"/>
      <c r="O57" s="140"/>
      <c r="P57" s="140"/>
      <c r="Q57" s="140"/>
      <c r="R57" s="140"/>
      <c r="S57" s="200"/>
      <c r="T57" s="201"/>
      <c r="U57" s="201"/>
      <c r="V57" s="202"/>
      <c r="W57" s="14" t="s">
        <v>52</v>
      </c>
      <c r="X57" s="72">
        <v>157.77000000000001</v>
      </c>
      <c r="Y57" s="73"/>
      <c r="Z57" s="73"/>
      <c r="AA57" s="74"/>
      <c r="AB57" s="72"/>
      <c r="AC57" s="73"/>
      <c r="AD57" s="73"/>
      <c r="AE57" s="74"/>
      <c r="AF57" s="88"/>
      <c r="AG57" s="136"/>
      <c r="AH57" s="136"/>
      <c r="AI57" s="72"/>
      <c r="AJ57" s="73"/>
      <c r="AK57" s="74"/>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row>
    <row r="58" spans="1:198" ht="14.1" customHeight="1" thickBot="1" x14ac:dyDescent="0.25">
      <c r="A58" s="174" t="s">
        <v>111</v>
      </c>
      <c r="B58" s="174"/>
      <c r="C58" s="118">
        <v>50</v>
      </c>
      <c r="D58" s="118"/>
      <c r="E58" s="118"/>
      <c r="F58" s="117" t="s">
        <v>135</v>
      </c>
      <c r="G58" s="117"/>
      <c r="H58" s="118"/>
      <c r="I58" s="118"/>
      <c r="J58" s="118"/>
      <c r="K58" s="190" t="s">
        <v>105</v>
      </c>
      <c r="L58" s="190"/>
      <c r="M58" s="190"/>
      <c r="N58" s="15" t="s">
        <v>53</v>
      </c>
      <c r="O58" s="113">
        <f>C58*0.25</f>
        <v>12.5</v>
      </c>
      <c r="P58" s="114"/>
      <c r="Q58" s="114"/>
      <c r="R58" s="115"/>
      <c r="S58" s="113">
        <f>H58*0.67</f>
        <v>0</v>
      </c>
      <c r="T58" s="114"/>
      <c r="U58" s="114"/>
      <c r="V58" s="115"/>
      <c r="W58" s="15" t="s">
        <v>19</v>
      </c>
      <c r="X58" s="125">
        <f>SUM(X54:AA57)</f>
        <v>204.27</v>
      </c>
      <c r="Y58" s="126"/>
      <c r="Z58" s="126"/>
      <c r="AA58" s="127"/>
      <c r="AB58" s="125">
        <f>SUM(AB54:AE57)</f>
        <v>0</v>
      </c>
      <c r="AC58" s="137"/>
      <c r="AD58" s="137"/>
      <c r="AE58" s="138"/>
      <c r="AF58" s="172"/>
      <c r="AG58" s="173"/>
      <c r="AH58" s="173"/>
      <c r="AI58" s="125">
        <f>SUM(AI54:AK57)</f>
        <v>130</v>
      </c>
      <c r="AJ58" s="137"/>
      <c r="AK58" s="138"/>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row>
    <row r="59" spans="1:198" ht="13.5" thickTop="1" x14ac:dyDescent="0.2">
      <c r="A59" s="300" t="s">
        <v>54</v>
      </c>
      <c r="B59" s="301"/>
      <c r="C59" s="212" t="s">
        <v>39</v>
      </c>
      <c r="D59" s="110"/>
      <c r="E59" s="110"/>
      <c r="F59" s="110"/>
      <c r="G59" s="111"/>
      <c r="H59" s="175" t="s">
        <v>40</v>
      </c>
      <c r="I59" s="176"/>
      <c r="J59" s="176"/>
      <c r="K59" s="176"/>
      <c r="L59" s="176"/>
      <c r="M59" s="177"/>
      <c r="N59" s="17">
        <v>1</v>
      </c>
      <c r="O59" s="52" t="s">
        <v>41</v>
      </c>
      <c r="P59" s="53"/>
      <c r="Q59" s="53"/>
      <c r="R59" s="54"/>
      <c r="S59" s="52" t="s">
        <v>42</v>
      </c>
      <c r="T59" s="53"/>
      <c r="U59" s="53"/>
      <c r="V59" s="54"/>
      <c r="W59" s="16">
        <v>2</v>
      </c>
      <c r="X59" s="52" t="s">
        <v>41</v>
      </c>
      <c r="Y59" s="53"/>
      <c r="Z59" s="53"/>
      <c r="AA59" s="54"/>
      <c r="AB59" s="52" t="s">
        <v>42</v>
      </c>
      <c r="AC59" s="53"/>
      <c r="AD59" s="53"/>
      <c r="AE59" s="54"/>
      <c r="AF59" s="52" t="s">
        <v>43</v>
      </c>
      <c r="AG59" s="53"/>
      <c r="AH59" s="53"/>
      <c r="AI59" s="52" t="s">
        <v>44</v>
      </c>
      <c r="AJ59" s="53"/>
      <c r="AK59" s="54"/>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row>
    <row r="60" spans="1:198" x14ac:dyDescent="0.2">
      <c r="A60" s="88" t="s">
        <v>158</v>
      </c>
      <c r="B60" s="89"/>
      <c r="C60" s="88" t="s">
        <v>157</v>
      </c>
      <c r="D60" s="90"/>
      <c r="E60" s="90"/>
      <c r="F60" s="90"/>
      <c r="G60" s="91"/>
      <c r="H60" s="88" t="s">
        <v>157</v>
      </c>
      <c r="I60" s="90"/>
      <c r="J60" s="90"/>
      <c r="K60" s="90"/>
      <c r="L60" s="90"/>
      <c r="M60" s="91"/>
      <c r="N60" s="14" t="s">
        <v>45</v>
      </c>
      <c r="O60" s="72"/>
      <c r="P60" s="73"/>
      <c r="Q60" s="73"/>
      <c r="R60" s="74"/>
      <c r="S60" s="72"/>
      <c r="T60" s="73"/>
      <c r="U60" s="73"/>
      <c r="V60" s="74"/>
      <c r="W60" s="14" t="s">
        <v>47</v>
      </c>
      <c r="X60" s="72">
        <v>10.1</v>
      </c>
      <c r="Y60" s="73"/>
      <c r="Z60" s="73"/>
      <c r="AA60" s="74"/>
      <c r="AB60" s="72"/>
      <c r="AC60" s="73"/>
      <c r="AD60" s="73"/>
      <c r="AE60" s="74"/>
      <c r="AF60" s="181" t="s">
        <v>133</v>
      </c>
      <c r="AG60" s="182"/>
      <c r="AH60" s="183"/>
      <c r="AI60" s="72"/>
      <c r="AJ60" s="73"/>
      <c r="AK60" s="74"/>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row>
    <row r="61" spans="1:198" x14ac:dyDescent="0.2">
      <c r="A61" s="88"/>
      <c r="B61" s="89"/>
      <c r="C61" s="88"/>
      <c r="D61" s="90"/>
      <c r="E61" s="90"/>
      <c r="F61" s="90"/>
      <c r="G61" s="91"/>
      <c r="H61" s="88"/>
      <c r="I61" s="90"/>
      <c r="J61" s="90"/>
      <c r="K61" s="90"/>
      <c r="L61" s="90"/>
      <c r="M61" s="91"/>
      <c r="N61" s="14" t="s">
        <v>48</v>
      </c>
      <c r="O61" s="72"/>
      <c r="P61" s="73"/>
      <c r="Q61" s="73"/>
      <c r="R61" s="74"/>
      <c r="S61" s="72"/>
      <c r="T61" s="73"/>
      <c r="U61" s="73"/>
      <c r="V61" s="74"/>
      <c r="W61" s="14" t="s">
        <v>49</v>
      </c>
      <c r="X61" s="72">
        <v>13.3</v>
      </c>
      <c r="Y61" s="73"/>
      <c r="Z61" s="73"/>
      <c r="AA61" s="74"/>
      <c r="AB61" s="72"/>
      <c r="AC61" s="73"/>
      <c r="AD61" s="73"/>
      <c r="AE61" s="74"/>
      <c r="AF61" s="133" t="s">
        <v>134</v>
      </c>
      <c r="AG61" s="134"/>
      <c r="AH61" s="135"/>
      <c r="AI61" s="72"/>
      <c r="AJ61" s="73"/>
      <c r="AK61" s="74"/>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row>
    <row r="62" spans="1:198" x14ac:dyDescent="0.2">
      <c r="A62" s="88"/>
      <c r="B62" s="89"/>
      <c r="C62" s="88"/>
      <c r="D62" s="90"/>
      <c r="E62" s="90"/>
      <c r="F62" s="90"/>
      <c r="G62" s="91"/>
      <c r="H62" s="88"/>
      <c r="I62" s="90"/>
      <c r="J62" s="90"/>
      <c r="K62" s="90"/>
      <c r="L62" s="90"/>
      <c r="M62" s="91"/>
      <c r="N62" s="14" t="s">
        <v>50</v>
      </c>
      <c r="O62" s="72"/>
      <c r="P62" s="73"/>
      <c r="Q62" s="73"/>
      <c r="R62" s="74"/>
      <c r="S62" s="72"/>
      <c r="T62" s="73"/>
      <c r="U62" s="73"/>
      <c r="V62" s="74"/>
      <c r="W62" s="14" t="s">
        <v>51</v>
      </c>
      <c r="X62" s="72">
        <v>23.1</v>
      </c>
      <c r="Y62" s="73"/>
      <c r="Z62" s="73"/>
      <c r="AA62" s="74"/>
      <c r="AB62" s="72"/>
      <c r="AC62" s="73"/>
      <c r="AD62" s="73"/>
      <c r="AE62" s="74"/>
      <c r="AF62" s="88"/>
      <c r="AG62" s="136"/>
      <c r="AH62" s="136"/>
      <c r="AI62" s="72"/>
      <c r="AJ62" s="73"/>
      <c r="AK62" s="74"/>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c r="EF62" s="18"/>
      <c r="EG62" s="18"/>
      <c r="EH62" s="18"/>
      <c r="EI62" s="18"/>
      <c r="EJ62" s="18"/>
      <c r="EK62" s="18"/>
      <c r="EL62" s="18"/>
      <c r="EM62" s="18"/>
      <c r="EN62" s="18"/>
      <c r="EO62" s="18"/>
      <c r="EP62" s="18"/>
      <c r="EQ62" s="18"/>
      <c r="ER62" s="18"/>
      <c r="ES62" s="18"/>
      <c r="ET62" s="18"/>
      <c r="EU62" s="18"/>
      <c r="EV62" s="18"/>
      <c r="EW62" s="18"/>
      <c r="EX62" s="18"/>
      <c r="EY62" s="18"/>
      <c r="EZ62" s="18"/>
      <c r="FA62" s="18"/>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row>
    <row r="63" spans="1:198" x14ac:dyDescent="0.2">
      <c r="A63" s="98" t="s">
        <v>126</v>
      </c>
      <c r="B63" s="99"/>
      <c r="C63" s="100"/>
      <c r="D63" s="101"/>
      <c r="E63" s="102"/>
      <c r="F63" s="103"/>
      <c r="G63" s="98" t="s">
        <v>127</v>
      </c>
      <c r="H63" s="99"/>
      <c r="I63" s="100"/>
      <c r="J63" s="119"/>
      <c r="K63" s="119"/>
      <c r="L63" s="119"/>
      <c r="M63" s="120"/>
      <c r="N63" s="139"/>
      <c r="O63" s="140"/>
      <c r="P63" s="140"/>
      <c r="Q63" s="140"/>
      <c r="R63" s="140"/>
      <c r="S63" s="164"/>
      <c r="T63" s="165"/>
      <c r="U63" s="165"/>
      <c r="V63" s="166"/>
      <c r="W63" s="14" t="s">
        <v>52</v>
      </c>
      <c r="X63" s="72">
        <v>157.77000000000001</v>
      </c>
      <c r="Y63" s="73"/>
      <c r="Z63" s="73"/>
      <c r="AA63" s="74"/>
      <c r="AB63" s="72"/>
      <c r="AC63" s="73"/>
      <c r="AD63" s="73"/>
      <c r="AE63" s="74"/>
      <c r="AF63" s="88"/>
      <c r="AG63" s="136"/>
      <c r="AH63" s="136"/>
      <c r="AI63" s="72"/>
      <c r="AJ63" s="73"/>
      <c r="AK63" s="74"/>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row>
    <row r="64" spans="1:198" ht="14.1" customHeight="1" thickBot="1" x14ac:dyDescent="0.25">
      <c r="A64" s="174" t="s">
        <v>111</v>
      </c>
      <c r="B64" s="174"/>
      <c r="C64" s="118"/>
      <c r="D64" s="118"/>
      <c r="E64" s="118"/>
      <c r="F64" s="117" t="s">
        <v>135</v>
      </c>
      <c r="G64" s="117"/>
      <c r="H64" s="118"/>
      <c r="I64" s="118"/>
      <c r="J64" s="118"/>
      <c r="K64" s="116" t="s">
        <v>105</v>
      </c>
      <c r="L64" s="116"/>
      <c r="M64" s="116"/>
      <c r="N64" s="15" t="s">
        <v>53</v>
      </c>
      <c r="O64" s="113">
        <f>C64*0.25</f>
        <v>0</v>
      </c>
      <c r="P64" s="114"/>
      <c r="Q64" s="114"/>
      <c r="R64" s="115"/>
      <c r="S64" s="113">
        <f>H64*0.67</f>
        <v>0</v>
      </c>
      <c r="T64" s="114"/>
      <c r="U64" s="114"/>
      <c r="V64" s="115"/>
      <c r="W64" s="15" t="s">
        <v>19</v>
      </c>
      <c r="X64" s="125">
        <f>SUM(X60:AA63)</f>
        <v>204.27</v>
      </c>
      <c r="Y64" s="126"/>
      <c r="Z64" s="126"/>
      <c r="AA64" s="127"/>
      <c r="AB64" s="125">
        <f>SUM(AB60:AE63)</f>
        <v>0</v>
      </c>
      <c r="AC64" s="137"/>
      <c r="AD64" s="137"/>
      <c r="AE64" s="138"/>
      <c r="AF64" s="172"/>
      <c r="AG64" s="173"/>
      <c r="AH64" s="173"/>
      <c r="AI64" s="125">
        <f>SUM(AI60:AK63)</f>
        <v>0</v>
      </c>
      <c r="AJ64" s="137"/>
      <c r="AK64" s="138"/>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18"/>
      <c r="EW64" s="18"/>
      <c r="EX64" s="18"/>
      <c r="EY64" s="18"/>
      <c r="EZ64" s="18"/>
      <c r="FA64" s="18"/>
      <c r="FB64" s="18"/>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row>
    <row r="65" spans="1:198" ht="13.5" thickTop="1" x14ac:dyDescent="0.2">
      <c r="A65" s="92" t="s">
        <v>55</v>
      </c>
      <c r="B65" s="54"/>
      <c r="C65" s="57" t="s">
        <v>39</v>
      </c>
      <c r="D65" s="58"/>
      <c r="E65" s="58"/>
      <c r="F65" s="58"/>
      <c r="G65" s="59"/>
      <c r="H65" s="58" t="s">
        <v>40</v>
      </c>
      <c r="I65" s="58"/>
      <c r="J65" s="58"/>
      <c r="K65" s="110"/>
      <c r="L65" s="110"/>
      <c r="M65" s="111"/>
      <c r="N65" s="17">
        <v>1</v>
      </c>
      <c r="O65" s="52" t="s">
        <v>41</v>
      </c>
      <c r="P65" s="53"/>
      <c r="Q65" s="53"/>
      <c r="R65" s="54"/>
      <c r="S65" s="52" t="s">
        <v>42</v>
      </c>
      <c r="T65" s="53"/>
      <c r="U65" s="53"/>
      <c r="V65" s="54"/>
      <c r="W65" s="16">
        <v>2</v>
      </c>
      <c r="X65" s="52" t="s">
        <v>41</v>
      </c>
      <c r="Y65" s="53"/>
      <c r="Z65" s="53"/>
      <c r="AA65" s="54"/>
      <c r="AB65" s="52" t="s">
        <v>42</v>
      </c>
      <c r="AC65" s="53"/>
      <c r="AD65" s="53"/>
      <c r="AE65" s="54"/>
      <c r="AF65" s="52" t="s">
        <v>43</v>
      </c>
      <c r="AG65" s="53"/>
      <c r="AH65" s="53"/>
      <c r="AI65" s="52" t="s">
        <v>44</v>
      </c>
      <c r="AJ65" s="53"/>
      <c r="AK65" s="54"/>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18"/>
      <c r="EY65" s="18"/>
      <c r="EZ65" s="18"/>
      <c r="FA65" s="18"/>
      <c r="FB65" s="18"/>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row>
    <row r="66" spans="1:198" x14ac:dyDescent="0.2">
      <c r="A66" s="88" t="s">
        <v>159</v>
      </c>
      <c r="B66" s="89"/>
      <c r="C66" s="88" t="s">
        <v>157</v>
      </c>
      <c r="D66" s="90"/>
      <c r="E66" s="90"/>
      <c r="F66" s="90"/>
      <c r="G66" s="91"/>
      <c r="H66" s="88" t="s">
        <v>157</v>
      </c>
      <c r="I66" s="90"/>
      <c r="J66" s="90"/>
      <c r="K66" s="90"/>
      <c r="L66" s="90"/>
      <c r="M66" s="91"/>
      <c r="N66" s="14" t="s">
        <v>45</v>
      </c>
      <c r="O66" s="72"/>
      <c r="P66" s="73"/>
      <c r="Q66" s="73"/>
      <c r="R66" s="74"/>
      <c r="S66" s="72"/>
      <c r="T66" s="73"/>
      <c r="U66" s="73"/>
      <c r="V66" s="74"/>
      <c r="W66" s="14" t="s">
        <v>47</v>
      </c>
      <c r="X66" s="72">
        <v>10.1</v>
      </c>
      <c r="Y66" s="73"/>
      <c r="Z66" s="73"/>
      <c r="AA66" s="74"/>
      <c r="AB66" s="72"/>
      <c r="AC66" s="73"/>
      <c r="AD66" s="73"/>
      <c r="AE66" s="74"/>
      <c r="AF66" s="181" t="s">
        <v>133</v>
      </c>
      <c r="AG66" s="182"/>
      <c r="AH66" s="183"/>
      <c r="AI66" s="72"/>
      <c r="AJ66" s="73"/>
      <c r="AK66" s="74"/>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c r="DZ66" s="18"/>
      <c r="EA66" s="18"/>
      <c r="EB66" s="18"/>
      <c r="EC66" s="18"/>
      <c r="ED66" s="18"/>
      <c r="EE66" s="18"/>
      <c r="EF66" s="18"/>
      <c r="EG66" s="18"/>
      <c r="EH66" s="18"/>
      <c r="EI66" s="18"/>
      <c r="EJ66" s="18"/>
      <c r="EK66" s="18"/>
      <c r="EL66" s="18"/>
      <c r="EM66" s="18"/>
      <c r="EN66" s="18"/>
      <c r="EO66" s="18"/>
      <c r="EP66" s="18"/>
      <c r="EQ66" s="18"/>
      <c r="ER66" s="18"/>
      <c r="ES66" s="18"/>
      <c r="ET66" s="18"/>
      <c r="EU66" s="18"/>
      <c r="EV66" s="18"/>
      <c r="EW66" s="18"/>
      <c r="EX66" s="18"/>
      <c r="EY66" s="18"/>
      <c r="EZ66" s="18"/>
      <c r="FA66" s="18"/>
      <c r="FB66" s="18"/>
      <c r="FC66" s="18"/>
      <c r="FD66" s="18"/>
      <c r="FE66" s="18"/>
      <c r="FF66" s="18"/>
      <c r="FG66" s="18"/>
      <c r="FH66" s="18"/>
      <c r="FI66" s="18"/>
      <c r="FJ66" s="18"/>
      <c r="FK66" s="18"/>
      <c r="FL66" s="18"/>
      <c r="FM66" s="18"/>
      <c r="FN66" s="18"/>
      <c r="FO66" s="18"/>
      <c r="FP66" s="18"/>
      <c r="FQ66" s="18"/>
      <c r="FR66" s="18"/>
      <c r="FS66" s="18"/>
      <c r="FT66" s="18"/>
      <c r="FU66" s="18"/>
      <c r="FV66" s="18"/>
      <c r="FW66" s="18"/>
      <c r="FX66" s="18"/>
      <c r="FY66" s="18"/>
      <c r="FZ66" s="18"/>
      <c r="GA66" s="18"/>
      <c r="GB66" s="18"/>
      <c r="GC66" s="18"/>
      <c r="GD66" s="18"/>
      <c r="GE66" s="18"/>
      <c r="GF66" s="18"/>
      <c r="GG66" s="18"/>
      <c r="GH66" s="18"/>
      <c r="GI66" s="18"/>
      <c r="GJ66" s="18"/>
      <c r="GK66" s="18"/>
      <c r="GL66" s="18"/>
      <c r="GM66" s="18"/>
      <c r="GN66" s="18"/>
      <c r="GO66" s="18"/>
      <c r="GP66" s="18"/>
    </row>
    <row r="67" spans="1:198" ht="12.75" customHeight="1" x14ac:dyDescent="0.2">
      <c r="A67" s="88"/>
      <c r="B67" s="89"/>
      <c r="C67" s="88"/>
      <c r="D67" s="90"/>
      <c r="E67" s="90"/>
      <c r="F67" s="90"/>
      <c r="G67" s="91"/>
      <c r="H67" s="88"/>
      <c r="I67" s="90"/>
      <c r="J67" s="90"/>
      <c r="K67" s="90"/>
      <c r="L67" s="90"/>
      <c r="M67" s="91"/>
      <c r="N67" s="14" t="s">
        <v>48</v>
      </c>
      <c r="O67" s="72"/>
      <c r="P67" s="73"/>
      <c r="Q67" s="73"/>
      <c r="R67" s="74"/>
      <c r="S67" s="72"/>
      <c r="T67" s="73"/>
      <c r="U67" s="73"/>
      <c r="V67" s="74"/>
      <c r="W67" s="14" t="s">
        <v>49</v>
      </c>
      <c r="X67" s="72">
        <v>13.3</v>
      </c>
      <c r="Y67" s="73"/>
      <c r="Z67" s="73"/>
      <c r="AA67" s="74"/>
      <c r="AB67" s="72"/>
      <c r="AC67" s="73"/>
      <c r="AD67" s="73"/>
      <c r="AE67" s="74"/>
      <c r="AF67" s="133" t="s">
        <v>134</v>
      </c>
      <c r="AG67" s="134"/>
      <c r="AH67" s="135"/>
      <c r="AI67" s="72"/>
      <c r="AJ67" s="73"/>
      <c r="AK67" s="74"/>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c r="DZ67" s="18"/>
      <c r="EA67" s="18"/>
      <c r="EB67" s="18"/>
      <c r="EC67" s="18"/>
      <c r="ED67" s="18"/>
      <c r="EE67" s="18"/>
      <c r="EF67" s="18"/>
      <c r="EG67" s="18"/>
      <c r="EH67" s="18"/>
      <c r="EI67" s="18"/>
      <c r="EJ67" s="18"/>
      <c r="EK67" s="18"/>
      <c r="EL67" s="18"/>
      <c r="EM67" s="18"/>
      <c r="EN67" s="18"/>
      <c r="EO67" s="18"/>
      <c r="EP67" s="18"/>
      <c r="EQ67" s="18"/>
      <c r="ER67" s="18"/>
      <c r="ES67" s="18"/>
      <c r="ET67" s="18"/>
      <c r="EU67" s="18"/>
      <c r="EV67" s="18"/>
      <c r="EW67" s="18"/>
      <c r="EX67" s="18"/>
      <c r="EY67" s="18"/>
      <c r="EZ67" s="18"/>
      <c r="FA67" s="18"/>
      <c r="FB67" s="18"/>
      <c r="FC67" s="18"/>
      <c r="FD67" s="18"/>
      <c r="FE67" s="18"/>
      <c r="FF67" s="18"/>
      <c r="FG67" s="18"/>
      <c r="FH67" s="18"/>
      <c r="FI67" s="18"/>
      <c r="FJ67" s="18"/>
      <c r="FK67" s="18"/>
      <c r="FL67" s="18"/>
      <c r="FM67" s="18"/>
      <c r="FN67" s="18"/>
      <c r="FO67" s="18"/>
      <c r="FP67" s="18"/>
      <c r="FQ67" s="18"/>
      <c r="FR67" s="18"/>
      <c r="FS67" s="18"/>
      <c r="FT67" s="18"/>
      <c r="FU67" s="18"/>
      <c r="FV67" s="18"/>
      <c r="FW67" s="18"/>
      <c r="FX67" s="18"/>
      <c r="FY67" s="18"/>
      <c r="FZ67" s="18"/>
      <c r="GA67" s="18"/>
      <c r="GB67" s="18"/>
      <c r="GC67" s="18"/>
      <c r="GD67" s="18"/>
      <c r="GE67" s="18"/>
      <c r="GF67" s="18"/>
      <c r="GG67" s="18"/>
      <c r="GH67" s="18"/>
      <c r="GI67" s="18"/>
      <c r="GJ67" s="18"/>
      <c r="GK67" s="18"/>
      <c r="GL67" s="18"/>
      <c r="GM67" s="18"/>
      <c r="GN67" s="18"/>
      <c r="GO67" s="18"/>
      <c r="GP67" s="18"/>
    </row>
    <row r="68" spans="1:198" ht="11.25" customHeight="1" x14ac:dyDescent="0.2">
      <c r="A68" s="88"/>
      <c r="B68" s="89"/>
      <c r="C68" s="88"/>
      <c r="D68" s="90"/>
      <c r="E68" s="90"/>
      <c r="F68" s="90"/>
      <c r="G68" s="91"/>
      <c r="H68" s="100"/>
      <c r="I68" s="213"/>
      <c r="J68" s="213"/>
      <c r="K68" s="213"/>
      <c r="L68" s="213"/>
      <c r="M68" s="214"/>
      <c r="N68" s="14" t="s">
        <v>50</v>
      </c>
      <c r="O68" s="72"/>
      <c r="P68" s="73"/>
      <c r="Q68" s="73"/>
      <c r="R68" s="74"/>
      <c r="S68" s="72"/>
      <c r="T68" s="73"/>
      <c r="U68" s="73"/>
      <c r="V68" s="74"/>
      <c r="W68" s="14" t="s">
        <v>51</v>
      </c>
      <c r="X68" s="72">
        <v>23.1</v>
      </c>
      <c r="Y68" s="73"/>
      <c r="Z68" s="73"/>
      <c r="AA68" s="74"/>
      <c r="AB68" s="72"/>
      <c r="AC68" s="73"/>
      <c r="AD68" s="73"/>
      <c r="AE68" s="74"/>
      <c r="AF68" s="88"/>
      <c r="AG68" s="136"/>
      <c r="AH68" s="136"/>
      <c r="AI68" s="72"/>
      <c r="AJ68" s="73"/>
      <c r="AK68" s="74"/>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c r="DZ68" s="18"/>
      <c r="EA68" s="18"/>
      <c r="EB68" s="18"/>
      <c r="EC68" s="18"/>
      <c r="ED68" s="18"/>
      <c r="EE68" s="18"/>
      <c r="EF68" s="18"/>
      <c r="EG68" s="18"/>
      <c r="EH68" s="18"/>
      <c r="EI68" s="18"/>
      <c r="EJ68" s="18"/>
      <c r="EK68" s="18"/>
      <c r="EL68" s="18"/>
      <c r="EM68" s="18"/>
      <c r="EN68" s="18"/>
      <c r="EO68" s="18"/>
      <c r="EP68" s="18"/>
      <c r="EQ68" s="18"/>
      <c r="ER68" s="18"/>
      <c r="ES68" s="18"/>
      <c r="ET68" s="18"/>
      <c r="EU68" s="18"/>
      <c r="EV68" s="18"/>
      <c r="EW68" s="18"/>
      <c r="EX68" s="18"/>
      <c r="EY68" s="18"/>
      <c r="EZ68" s="18"/>
      <c r="FA68" s="18"/>
      <c r="FB68" s="18"/>
      <c r="FC68" s="18"/>
      <c r="FD68" s="18"/>
      <c r="FE68" s="18"/>
      <c r="FF68" s="18"/>
      <c r="FG68" s="18"/>
      <c r="FH68" s="18"/>
      <c r="FI68" s="18"/>
      <c r="FJ68" s="18"/>
      <c r="FK68" s="18"/>
      <c r="FL68" s="18"/>
      <c r="FM68" s="18"/>
      <c r="FN68" s="18"/>
      <c r="FO68" s="18"/>
      <c r="FP68" s="18"/>
      <c r="FQ68" s="18"/>
      <c r="FR68" s="18"/>
      <c r="FS68" s="18"/>
      <c r="FT68" s="18"/>
      <c r="FU68" s="18"/>
      <c r="FV68" s="18"/>
      <c r="FW68" s="18"/>
      <c r="FX68" s="18"/>
      <c r="FY68" s="18"/>
      <c r="FZ68" s="18"/>
      <c r="GA68" s="18"/>
      <c r="GB68" s="18"/>
      <c r="GC68" s="18"/>
      <c r="GD68" s="18"/>
      <c r="GE68" s="18"/>
      <c r="GF68" s="18"/>
      <c r="GG68" s="18"/>
      <c r="GH68" s="18"/>
      <c r="GI68" s="18"/>
      <c r="GJ68" s="18"/>
      <c r="GK68" s="18"/>
      <c r="GL68" s="18"/>
      <c r="GM68" s="18"/>
      <c r="GN68" s="18"/>
      <c r="GO68" s="18"/>
      <c r="GP68" s="18"/>
    </row>
    <row r="69" spans="1:198" ht="12.95" customHeight="1" x14ac:dyDescent="0.2">
      <c r="A69" s="98" t="s">
        <v>126</v>
      </c>
      <c r="B69" s="99"/>
      <c r="C69" s="100"/>
      <c r="D69" s="101"/>
      <c r="E69" s="102"/>
      <c r="F69" s="103"/>
      <c r="G69" s="98" t="s">
        <v>127</v>
      </c>
      <c r="H69" s="99"/>
      <c r="I69" s="100"/>
      <c r="J69" s="119"/>
      <c r="K69" s="119"/>
      <c r="L69" s="119"/>
      <c r="M69" s="120"/>
      <c r="N69" s="139"/>
      <c r="O69" s="140"/>
      <c r="P69" s="140"/>
      <c r="Q69" s="140"/>
      <c r="R69" s="140"/>
      <c r="S69" s="164"/>
      <c r="T69" s="165"/>
      <c r="U69" s="165"/>
      <c r="V69" s="166"/>
      <c r="W69" s="14" t="s">
        <v>52</v>
      </c>
      <c r="X69" s="72">
        <v>157.77000000000001</v>
      </c>
      <c r="Y69" s="73"/>
      <c r="Z69" s="73"/>
      <c r="AA69" s="74"/>
      <c r="AB69" s="72"/>
      <c r="AC69" s="73"/>
      <c r="AD69" s="73"/>
      <c r="AE69" s="74"/>
      <c r="AF69" s="88"/>
      <c r="AG69" s="136"/>
      <c r="AH69" s="136"/>
      <c r="AI69" s="72"/>
      <c r="AJ69" s="73"/>
      <c r="AK69" s="74"/>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row>
    <row r="70" spans="1:198" ht="12.95" customHeight="1" thickBot="1" x14ac:dyDescent="0.25">
      <c r="A70" s="174" t="s">
        <v>111</v>
      </c>
      <c r="B70" s="174"/>
      <c r="C70" s="118"/>
      <c r="D70" s="118"/>
      <c r="E70" s="118"/>
      <c r="F70" s="117" t="s">
        <v>135</v>
      </c>
      <c r="G70" s="117"/>
      <c r="H70" s="118"/>
      <c r="I70" s="118"/>
      <c r="J70" s="118"/>
      <c r="K70" s="116" t="s">
        <v>105</v>
      </c>
      <c r="L70" s="116"/>
      <c r="M70" s="116"/>
      <c r="N70" s="15" t="s">
        <v>53</v>
      </c>
      <c r="O70" s="113">
        <f>C70*0.25</f>
        <v>0</v>
      </c>
      <c r="P70" s="114"/>
      <c r="Q70" s="114"/>
      <c r="R70" s="115"/>
      <c r="S70" s="113">
        <f>H70*0.67</f>
        <v>0</v>
      </c>
      <c r="T70" s="114"/>
      <c r="U70" s="114"/>
      <c r="V70" s="115"/>
      <c r="W70" s="15" t="s">
        <v>19</v>
      </c>
      <c r="X70" s="125">
        <f>SUM(X66:AA69)</f>
        <v>204.27</v>
      </c>
      <c r="Y70" s="126"/>
      <c r="Z70" s="126"/>
      <c r="AA70" s="127"/>
      <c r="AB70" s="125">
        <f>SUM(AB66:AE69)</f>
        <v>0</v>
      </c>
      <c r="AC70" s="137"/>
      <c r="AD70" s="137"/>
      <c r="AE70" s="138"/>
      <c r="AF70" s="172"/>
      <c r="AG70" s="173"/>
      <c r="AH70" s="173"/>
      <c r="AI70" s="125">
        <f>SUM(AI66:AK69)</f>
        <v>0</v>
      </c>
      <c r="AJ70" s="137"/>
      <c r="AK70" s="138"/>
      <c r="AL70" s="22"/>
      <c r="AM70" s="22"/>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row>
    <row r="71" spans="1:198" ht="12.95" customHeight="1" thickTop="1" x14ac:dyDescent="0.2">
      <c r="A71" s="130" t="s">
        <v>56</v>
      </c>
      <c r="B71" s="131"/>
      <c r="C71" s="131"/>
      <c r="D71" s="131"/>
      <c r="E71" s="131"/>
      <c r="F71" s="131"/>
      <c r="G71" s="131"/>
      <c r="H71" s="131"/>
      <c r="I71" s="131"/>
      <c r="J71" s="131"/>
      <c r="K71" s="131"/>
      <c r="L71" s="131"/>
      <c r="M71" s="131"/>
      <c r="N71" s="131"/>
      <c r="O71" s="187">
        <f>SUM(O54:R56,O58,O60:R62,O64,O66:R68,O70)</f>
        <v>12.5</v>
      </c>
      <c r="P71" s="188"/>
      <c r="Q71" s="188"/>
      <c r="R71" s="189"/>
      <c r="S71" s="187">
        <f>SUM(S54:V56,S58,S60:V62,S64,S66:V68,S70)</f>
        <v>0</v>
      </c>
      <c r="T71" s="188"/>
      <c r="U71" s="188"/>
      <c r="V71" s="189"/>
      <c r="W71" s="23"/>
      <c r="X71" s="122">
        <f>SUM(X70,X64,X58)</f>
        <v>612.81000000000006</v>
      </c>
      <c r="Y71" s="123"/>
      <c r="Z71" s="123"/>
      <c r="AA71" s="124"/>
      <c r="AB71" s="122">
        <f>SUM(AB70,AB64,AB58)</f>
        <v>0</v>
      </c>
      <c r="AC71" s="123"/>
      <c r="AD71" s="123"/>
      <c r="AE71" s="124"/>
      <c r="AF71" s="147"/>
      <c r="AG71" s="148"/>
      <c r="AH71" s="149"/>
      <c r="AI71" s="122">
        <f>SUM(AI70,AI64,AI58)</f>
        <v>130</v>
      </c>
      <c r="AJ71" s="123"/>
      <c r="AK71" s="124"/>
      <c r="AL71" s="22"/>
      <c r="AM71" s="22"/>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row>
    <row r="72" spans="1:198" ht="12.95" customHeight="1" x14ac:dyDescent="0.2">
      <c r="A72" s="130" t="s">
        <v>57</v>
      </c>
      <c r="B72" s="131"/>
      <c r="C72" s="131"/>
      <c r="D72" s="131"/>
      <c r="E72" s="131"/>
      <c r="F72" s="131"/>
      <c r="G72" s="131"/>
      <c r="H72" s="131"/>
      <c r="I72" s="131"/>
      <c r="J72" s="131"/>
      <c r="K72" s="131"/>
      <c r="L72" s="131"/>
      <c r="M72" s="131"/>
      <c r="N72" s="132"/>
      <c r="O72" s="194">
        <f>O71</f>
        <v>12.5</v>
      </c>
      <c r="P72" s="195"/>
      <c r="Q72" s="195"/>
      <c r="R72" s="196"/>
      <c r="S72" s="194">
        <f>SUM(S71)</f>
        <v>0</v>
      </c>
      <c r="T72" s="195"/>
      <c r="U72" s="195"/>
      <c r="V72" s="196"/>
      <c r="W72" s="23"/>
      <c r="X72" s="122">
        <f>SUM(X71)</f>
        <v>612.81000000000006</v>
      </c>
      <c r="Y72" s="123"/>
      <c r="Z72" s="123"/>
      <c r="AA72" s="124"/>
      <c r="AB72" s="122">
        <f>SUM(AB71)</f>
        <v>0</v>
      </c>
      <c r="AC72" s="123"/>
      <c r="AD72" s="123"/>
      <c r="AE72" s="124"/>
      <c r="AF72" s="147"/>
      <c r="AG72" s="148"/>
      <c r="AH72" s="149"/>
      <c r="AI72" s="122">
        <f>SUM(AI71)</f>
        <v>130</v>
      </c>
      <c r="AJ72" s="123"/>
      <c r="AK72" s="124"/>
      <c r="AL72" s="22"/>
      <c r="AM72" s="22"/>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row>
    <row r="73" spans="1:198" ht="12.95" customHeight="1" x14ac:dyDescent="0.2">
      <c r="A73" s="112" t="s">
        <v>58</v>
      </c>
      <c r="B73" s="112"/>
      <c r="C73" s="112"/>
      <c r="D73" s="112"/>
      <c r="E73" s="112"/>
      <c r="F73" s="112"/>
      <c r="G73" s="112"/>
      <c r="H73" s="112"/>
      <c r="I73" s="112"/>
      <c r="J73" s="112"/>
      <c r="K73" s="112"/>
      <c r="L73" s="112"/>
      <c r="M73" s="25" t="s">
        <v>59</v>
      </c>
      <c r="N73" s="25"/>
      <c r="O73" s="25"/>
      <c r="P73" s="25"/>
      <c r="Q73" s="25"/>
      <c r="R73" s="25"/>
      <c r="S73" s="25"/>
      <c r="T73" s="25"/>
      <c r="U73" s="25"/>
      <c r="V73" s="25"/>
      <c r="W73" s="25"/>
      <c r="X73" s="25"/>
      <c r="Y73" s="152" t="s">
        <v>60</v>
      </c>
      <c r="Z73" s="153"/>
      <c r="AA73" s="153"/>
      <c r="AB73" s="153"/>
      <c r="AC73" s="153"/>
      <c r="AD73" s="153"/>
      <c r="AE73" s="153"/>
      <c r="AF73" s="153"/>
      <c r="AG73" s="153"/>
      <c r="AH73" s="153"/>
      <c r="AI73" s="153"/>
      <c r="AJ73" s="153"/>
      <c r="AK73" s="153"/>
      <c r="AL73" s="22"/>
      <c r="AM73" s="22"/>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row>
    <row r="74" spans="1:198" ht="12.95" customHeight="1" x14ac:dyDescent="0.2">
      <c r="A74" s="112" t="s">
        <v>61</v>
      </c>
      <c r="B74" s="112"/>
      <c r="C74" s="112"/>
      <c r="D74" s="112"/>
      <c r="E74" s="112" t="s">
        <v>62</v>
      </c>
      <c r="F74" s="112"/>
      <c r="G74" s="112"/>
      <c r="H74" s="112"/>
      <c r="I74" s="112"/>
      <c r="J74" s="112"/>
      <c r="K74" s="112"/>
      <c r="L74" s="112"/>
      <c r="M74" s="28" t="s">
        <v>63</v>
      </c>
      <c r="N74" s="28"/>
      <c r="O74" s="28"/>
      <c r="P74" s="28"/>
      <c r="Q74" s="28"/>
      <c r="R74" s="28" t="s">
        <v>64</v>
      </c>
      <c r="S74" s="28"/>
      <c r="T74" s="28"/>
      <c r="U74" s="27"/>
      <c r="V74" s="27"/>
      <c r="W74" s="27"/>
      <c r="X74" s="27"/>
      <c r="Y74" s="154"/>
      <c r="Z74" s="154"/>
      <c r="AA74" s="154"/>
      <c r="AB74" s="154"/>
      <c r="AC74" s="154"/>
      <c r="AD74" s="154"/>
      <c r="AE74" s="154"/>
      <c r="AF74" s="154"/>
      <c r="AG74" s="154"/>
      <c r="AH74" s="154"/>
      <c r="AI74" s="154"/>
      <c r="AJ74" s="154"/>
      <c r="AK74" s="154"/>
      <c r="AL74" s="21" t="s">
        <v>65</v>
      </c>
      <c r="AM74" s="170">
        <f>SUM(O54,O58,O60,O64,O66,O70)</f>
        <v>12.5</v>
      </c>
      <c r="AN74" s="171"/>
      <c r="AO74" s="171"/>
      <c r="AP74" s="171"/>
      <c r="AQ74" s="171"/>
      <c r="AR74" s="171"/>
      <c r="AS74" s="171"/>
      <c r="AT74" s="21" t="s">
        <v>66</v>
      </c>
      <c r="AU74" s="26">
        <f>SUM(X66:AA68,X60:AA62,X54:AA56)</f>
        <v>139.5</v>
      </c>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c r="GL74" s="19"/>
      <c r="GM74" s="19"/>
      <c r="GN74" s="19"/>
      <c r="GO74" s="19"/>
      <c r="GP74" s="19"/>
    </row>
    <row r="75" spans="1:198" ht="12.95" customHeight="1" x14ac:dyDescent="0.2">
      <c r="A75" s="128" t="s">
        <v>67</v>
      </c>
      <c r="B75" s="128"/>
      <c r="C75" s="128"/>
      <c r="D75" s="128"/>
      <c r="E75" s="128" t="s">
        <v>68</v>
      </c>
      <c r="F75" s="128"/>
      <c r="G75" s="128"/>
      <c r="H75" s="128"/>
      <c r="I75" s="128"/>
      <c r="J75" s="128"/>
      <c r="K75" s="128"/>
      <c r="L75" s="128"/>
      <c r="M75" s="128" t="s">
        <v>69</v>
      </c>
      <c r="N75" s="128"/>
      <c r="O75" s="128"/>
      <c r="P75" s="128"/>
      <c r="Q75" s="128"/>
      <c r="R75" s="128" t="s">
        <v>70</v>
      </c>
      <c r="S75" s="129"/>
      <c r="T75" s="129"/>
      <c r="U75" s="129"/>
      <c r="V75" s="129"/>
      <c r="W75" s="129"/>
      <c r="X75" s="129"/>
      <c r="Y75" s="129"/>
      <c r="Z75" s="129"/>
      <c r="AA75" s="129"/>
      <c r="AB75" s="129"/>
      <c r="AC75" s="129"/>
      <c r="AD75" s="129"/>
      <c r="AE75" s="129"/>
      <c r="AF75" s="129"/>
      <c r="AG75" s="129"/>
      <c r="AH75" s="129"/>
      <c r="AI75" s="129"/>
      <c r="AJ75" s="129"/>
      <c r="AK75" s="129"/>
      <c r="AL75" s="21" t="s">
        <v>71</v>
      </c>
      <c r="AM75" s="170">
        <f>SUM(S54,S58,S60,S64,S66,S70)</f>
        <v>0</v>
      </c>
      <c r="AN75" s="171"/>
      <c r="AO75" s="171"/>
      <c r="AP75" s="171"/>
      <c r="AQ75" s="171"/>
      <c r="AR75" s="171"/>
      <c r="AS75" s="171"/>
      <c r="AT75" s="21" t="s">
        <v>72</v>
      </c>
      <c r="AU75" s="26">
        <f>SUM(AB66:AE68,AB60:AE62,AB54:AE56)</f>
        <v>0</v>
      </c>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c r="EG75" s="19"/>
      <c r="EH75" s="19"/>
      <c r="EI75" s="19"/>
      <c r="EJ75" s="19"/>
      <c r="EK75" s="19"/>
      <c r="EL75" s="19"/>
      <c r="EM75" s="19"/>
      <c r="EN75" s="19"/>
      <c r="EO75" s="19"/>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9"/>
      <c r="FP75" s="19"/>
      <c r="FQ75" s="19"/>
      <c r="FR75" s="19"/>
      <c r="FS75" s="19"/>
      <c r="FT75" s="19"/>
      <c r="FU75" s="19"/>
      <c r="FV75" s="19"/>
      <c r="FW75" s="19"/>
      <c r="FX75" s="19"/>
      <c r="FY75" s="19"/>
      <c r="FZ75" s="19"/>
      <c r="GA75" s="19"/>
      <c r="GB75" s="19"/>
      <c r="GC75" s="19"/>
      <c r="GD75" s="19"/>
      <c r="GE75" s="19"/>
      <c r="GF75" s="19"/>
      <c r="GG75" s="19"/>
      <c r="GH75" s="19"/>
      <c r="GI75" s="19"/>
      <c r="GJ75" s="19"/>
      <c r="GK75" s="19"/>
      <c r="GL75" s="19"/>
      <c r="GM75" s="19"/>
      <c r="GN75" s="19"/>
      <c r="GO75" s="19"/>
      <c r="GP75" s="19"/>
    </row>
    <row r="76" spans="1:198" ht="12.95" customHeight="1" x14ac:dyDescent="0.2">
      <c r="A76" s="128"/>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22"/>
      <c r="AM76" s="22"/>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row>
    <row r="77" spans="1:198" ht="12.95" customHeight="1" x14ac:dyDescent="0.2">
      <c r="A77" s="57" t="s">
        <v>34</v>
      </c>
      <c r="B77" s="58"/>
      <c r="C77" s="58"/>
      <c r="D77" s="58"/>
      <c r="E77" s="58"/>
      <c r="F77" s="58"/>
      <c r="G77" s="58"/>
      <c r="H77" s="58"/>
      <c r="I77" s="58"/>
      <c r="J77" s="58"/>
      <c r="K77" s="58"/>
      <c r="L77" s="58"/>
      <c r="M77" s="59"/>
      <c r="N77" s="4"/>
      <c r="O77" s="52" t="s">
        <v>35</v>
      </c>
      <c r="P77" s="53"/>
      <c r="Q77" s="53"/>
      <c r="R77" s="53"/>
      <c r="S77" s="53"/>
      <c r="T77" s="53"/>
      <c r="U77" s="53"/>
      <c r="V77" s="54"/>
      <c r="W77" s="16"/>
      <c r="X77" s="52" t="s">
        <v>36</v>
      </c>
      <c r="Y77" s="53"/>
      <c r="Z77" s="53"/>
      <c r="AA77" s="53"/>
      <c r="AB77" s="53"/>
      <c r="AC77" s="53"/>
      <c r="AD77" s="53"/>
      <c r="AE77" s="54"/>
      <c r="AF77" s="52" t="s">
        <v>37</v>
      </c>
      <c r="AG77" s="53"/>
      <c r="AH77" s="53"/>
      <c r="AI77" s="53"/>
      <c r="AJ77" s="53"/>
      <c r="AK77" s="54"/>
      <c r="AL77" s="22"/>
      <c r="AM77" s="22"/>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c r="GL77" s="19"/>
      <c r="GM77" s="19"/>
      <c r="GN77" s="19"/>
      <c r="GO77" s="19"/>
      <c r="GP77" s="19"/>
    </row>
    <row r="78" spans="1:198" x14ac:dyDescent="0.2">
      <c r="A78" s="92" t="s">
        <v>73</v>
      </c>
      <c r="B78" s="54"/>
      <c r="C78" s="57" t="s">
        <v>39</v>
      </c>
      <c r="D78" s="58"/>
      <c r="E78" s="58"/>
      <c r="F78" s="58"/>
      <c r="G78" s="59"/>
      <c r="H78" s="58" t="s">
        <v>40</v>
      </c>
      <c r="I78" s="58"/>
      <c r="J78" s="58"/>
      <c r="K78" s="58"/>
      <c r="L78" s="58"/>
      <c r="M78" s="59"/>
      <c r="N78" s="17">
        <v>1</v>
      </c>
      <c r="O78" s="52" t="s">
        <v>41</v>
      </c>
      <c r="P78" s="53"/>
      <c r="Q78" s="53"/>
      <c r="R78" s="54"/>
      <c r="S78" s="52" t="s">
        <v>42</v>
      </c>
      <c r="T78" s="53"/>
      <c r="U78" s="53"/>
      <c r="V78" s="54"/>
      <c r="W78" s="16">
        <v>2</v>
      </c>
      <c r="X78" s="52" t="s">
        <v>41</v>
      </c>
      <c r="Y78" s="53"/>
      <c r="Z78" s="53"/>
      <c r="AA78" s="54"/>
      <c r="AB78" s="52" t="s">
        <v>42</v>
      </c>
      <c r="AC78" s="53"/>
      <c r="AD78" s="53"/>
      <c r="AE78" s="54"/>
      <c r="AF78" s="52" t="s">
        <v>43</v>
      </c>
      <c r="AG78" s="53"/>
      <c r="AH78" s="53"/>
      <c r="AI78" s="52" t="s">
        <v>44</v>
      </c>
      <c r="AJ78" s="53"/>
      <c r="AK78" s="54"/>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c r="EG78" s="19"/>
      <c r="EH78" s="19"/>
      <c r="EI78" s="19"/>
      <c r="EJ78" s="19"/>
      <c r="EK78" s="19"/>
      <c r="EL78" s="19"/>
      <c r="EM78" s="19"/>
      <c r="EN78" s="19"/>
      <c r="EO78" s="19"/>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9"/>
      <c r="FP78" s="19"/>
      <c r="FQ78" s="19"/>
      <c r="FR78" s="19"/>
      <c r="FS78" s="19"/>
      <c r="FT78" s="19"/>
      <c r="FU78" s="19"/>
      <c r="FV78" s="19"/>
      <c r="FW78" s="19"/>
      <c r="FX78" s="19"/>
      <c r="FY78" s="19"/>
      <c r="FZ78" s="19"/>
      <c r="GA78" s="19"/>
      <c r="GB78" s="19"/>
      <c r="GC78" s="19"/>
      <c r="GD78" s="19"/>
      <c r="GE78" s="19"/>
      <c r="GF78" s="19"/>
      <c r="GG78" s="19"/>
      <c r="GH78" s="19"/>
      <c r="GI78" s="19"/>
      <c r="GJ78" s="19"/>
      <c r="GK78" s="19"/>
      <c r="GL78" s="19"/>
      <c r="GM78" s="19"/>
      <c r="GN78" s="19"/>
      <c r="GO78" s="19"/>
      <c r="GP78" s="19"/>
    </row>
    <row r="79" spans="1:198" x14ac:dyDescent="0.2">
      <c r="A79" s="88" t="s">
        <v>163</v>
      </c>
      <c r="B79" s="89"/>
      <c r="C79" s="88" t="s">
        <v>157</v>
      </c>
      <c r="D79" s="90"/>
      <c r="E79" s="90"/>
      <c r="F79" s="90"/>
      <c r="G79" s="91"/>
      <c r="H79" s="88" t="s">
        <v>156</v>
      </c>
      <c r="I79" s="90"/>
      <c r="J79" s="90"/>
      <c r="K79" s="90"/>
      <c r="L79" s="90"/>
      <c r="M79" s="91"/>
      <c r="N79" s="14" t="s">
        <v>45</v>
      </c>
      <c r="O79" s="72"/>
      <c r="P79" s="73"/>
      <c r="Q79" s="73"/>
      <c r="R79" s="74"/>
      <c r="S79" s="72"/>
      <c r="T79" s="73"/>
      <c r="U79" s="73"/>
      <c r="V79" s="74"/>
      <c r="W79" s="14" t="s">
        <v>47</v>
      </c>
      <c r="X79" s="72">
        <v>10.1</v>
      </c>
      <c r="Y79" s="73"/>
      <c r="Z79" s="73"/>
      <c r="AA79" s="74"/>
      <c r="AB79" s="72"/>
      <c r="AC79" s="73"/>
      <c r="AD79" s="73"/>
      <c r="AE79" s="74"/>
      <c r="AF79" s="181" t="s">
        <v>133</v>
      </c>
      <c r="AG79" s="182"/>
      <c r="AH79" s="183"/>
      <c r="AI79" s="72"/>
      <c r="AJ79" s="73"/>
      <c r="AK79" s="74"/>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c r="EC79" s="19"/>
      <c r="ED79" s="19"/>
      <c r="EE79" s="19"/>
      <c r="EF79" s="19"/>
      <c r="EG79" s="19"/>
      <c r="EH79" s="19"/>
      <c r="EI79" s="19"/>
      <c r="EJ79" s="19"/>
      <c r="EK79" s="19"/>
      <c r="EL79" s="19"/>
      <c r="EM79" s="19"/>
      <c r="EN79" s="19"/>
      <c r="EO79" s="19"/>
      <c r="EP79" s="1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9"/>
      <c r="FP79" s="19"/>
      <c r="FQ79" s="19"/>
      <c r="FR79" s="19"/>
      <c r="FS79" s="19"/>
      <c r="FT79" s="19"/>
      <c r="FU79" s="19"/>
      <c r="FV79" s="19"/>
      <c r="FW79" s="19"/>
      <c r="FX79" s="19"/>
      <c r="FY79" s="19"/>
      <c r="FZ79" s="19"/>
      <c r="GA79" s="19"/>
      <c r="GB79" s="19"/>
      <c r="GC79" s="19"/>
      <c r="GD79" s="19"/>
      <c r="GE79" s="19"/>
      <c r="GF79" s="19"/>
      <c r="GG79" s="19"/>
      <c r="GH79" s="19"/>
      <c r="GI79" s="19"/>
      <c r="GJ79" s="19"/>
      <c r="GK79" s="19"/>
      <c r="GL79" s="19"/>
      <c r="GM79" s="19"/>
      <c r="GN79" s="19"/>
      <c r="GO79" s="19"/>
      <c r="GP79" s="19"/>
    </row>
    <row r="80" spans="1:198" x14ac:dyDescent="0.2">
      <c r="A80" s="88"/>
      <c r="B80" s="89"/>
      <c r="C80" s="88"/>
      <c r="D80" s="90"/>
      <c r="E80" s="90"/>
      <c r="F80" s="90"/>
      <c r="G80" s="91"/>
      <c r="H80" s="88"/>
      <c r="I80" s="90"/>
      <c r="J80" s="90"/>
      <c r="K80" s="90"/>
      <c r="L80" s="90"/>
      <c r="M80" s="91"/>
      <c r="N80" s="14" t="s">
        <v>48</v>
      </c>
      <c r="O80" s="72"/>
      <c r="P80" s="73"/>
      <c r="Q80" s="73"/>
      <c r="R80" s="74"/>
      <c r="S80" s="72"/>
      <c r="T80" s="73"/>
      <c r="U80" s="73"/>
      <c r="V80" s="74"/>
      <c r="W80" s="14" t="s">
        <v>49</v>
      </c>
      <c r="X80" s="72"/>
      <c r="Y80" s="73"/>
      <c r="Z80" s="73"/>
      <c r="AA80" s="74"/>
      <c r="AB80" s="72"/>
      <c r="AC80" s="73"/>
      <c r="AD80" s="73"/>
      <c r="AE80" s="74"/>
      <c r="AF80" s="133" t="s">
        <v>134</v>
      </c>
      <c r="AG80" s="134"/>
      <c r="AH80" s="135"/>
      <c r="AI80" s="72"/>
      <c r="AJ80" s="73"/>
      <c r="AK80" s="74"/>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c r="EG80" s="19"/>
      <c r="EH80" s="19"/>
      <c r="EI80" s="19"/>
      <c r="EJ80" s="19"/>
      <c r="EK80" s="19"/>
      <c r="EL80" s="19"/>
      <c r="EM80" s="19"/>
      <c r="EN80" s="19"/>
      <c r="EO80" s="19"/>
      <c r="EP80" s="1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9"/>
      <c r="FP80" s="19"/>
      <c r="FQ80" s="19"/>
      <c r="FR80" s="19"/>
      <c r="FS80" s="19"/>
      <c r="FT80" s="19"/>
      <c r="FU80" s="19"/>
      <c r="FV80" s="19"/>
      <c r="FW80" s="19"/>
      <c r="FX80" s="19"/>
      <c r="FY80" s="19"/>
      <c r="FZ80" s="19"/>
      <c r="GA80" s="19"/>
      <c r="GB80" s="19"/>
      <c r="GC80" s="19"/>
      <c r="GD80" s="19"/>
      <c r="GE80" s="19"/>
      <c r="GF80" s="19"/>
      <c r="GG80" s="19"/>
      <c r="GH80" s="19"/>
      <c r="GI80" s="19"/>
      <c r="GJ80" s="19"/>
      <c r="GK80" s="19"/>
      <c r="GL80" s="19"/>
      <c r="GM80" s="19"/>
      <c r="GN80" s="19"/>
      <c r="GO80" s="19"/>
      <c r="GP80" s="19"/>
    </row>
    <row r="81" spans="1:198" x14ac:dyDescent="0.2">
      <c r="A81" s="88"/>
      <c r="B81" s="89"/>
      <c r="C81" s="88"/>
      <c r="D81" s="90"/>
      <c r="E81" s="90"/>
      <c r="F81" s="90"/>
      <c r="G81" s="91"/>
      <c r="H81" s="184" t="s">
        <v>162</v>
      </c>
      <c r="I81" s="185"/>
      <c r="J81" s="185"/>
      <c r="K81" s="185"/>
      <c r="L81" s="185"/>
      <c r="M81" s="186"/>
      <c r="N81" s="14" t="s">
        <v>50</v>
      </c>
      <c r="O81" s="72"/>
      <c r="P81" s="73"/>
      <c r="Q81" s="73"/>
      <c r="R81" s="74"/>
      <c r="S81" s="72"/>
      <c r="T81" s="73"/>
      <c r="U81" s="73"/>
      <c r="V81" s="74"/>
      <c r="W81" s="14" t="s">
        <v>51</v>
      </c>
      <c r="X81" s="72"/>
      <c r="Y81" s="73"/>
      <c r="Z81" s="73"/>
      <c r="AA81" s="74"/>
      <c r="AB81" s="72"/>
      <c r="AC81" s="73"/>
      <c r="AD81" s="73"/>
      <c r="AE81" s="74"/>
      <c r="AF81" s="88"/>
      <c r="AG81" s="136"/>
      <c r="AH81" s="136"/>
      <c r="AI81" s="72"/>
      <c r="AJ81" s="73"/>
      <c r="AK81" s="74"/>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row>
    <row r="82" spans="1:198" x14ac:dyDescent="0.2">
      <c r="A82" s="98" t="s">
        <v>126</v>
      </c>
      <c r="B82" s="99"/>
      <c r="C82" s="184" t="s">
        <v>164</v>
      </c>
      <c r="D82" s="295"/>
      <c r="E82" s="296"/>
      <c r="F82" s="297"/>
      <c r="G82" s="98" t="s">
        <v>127</v>
      </c>
      <c r="H82" s="99"/>
      <c r="I82" s="184" t="s">
        <v>165</v>
      </c>
      <c r="J82" s="298"/>
      <c r="K82" s="298"/>
      <c r="L82" s="298"/>
      <c r="M82" s="299"/>
      <c r="N82" s="139"/>
      <c r="O82" s="140"/>
      <c r="P82" s="140"/>
      <c r="Q82" s="140"/>
      <c r="R82" s="140"/>
      <c r="S82" s="164"/>
      <c r="T82" s="165"/>
      <c r="U82" s="165"/>
      <c r="V82" s="166"/>
      <c r="W82" s="14" t="s">
        <v>52</v>
      </c>
      <c r="X82" s="72"/>
      <c r="Y82" s="73"/>
      <c r="Z82" s="73"/>
      <c r="AA82" s="74"/>
      <c r="AB82" s="72"/>
      <c r="AC82" s="73"/>
      <c r="AD82" s="73"/>
      <c r="AE82" s="74"/>
      <c r="AF82" s="88"/>
      <c r="AG82" s="136"/>
      <c r="AH82" s="136"/>
      <c r="AI82" s="72"/>
      <c r="AJ82" s="73"/>
      <c r="AK82" s="74"/>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c r="DZ82" s="18"/>
      <c r="EA82" s="18"/>
      <c r="EB82" s="18"/>
      <c r="EC82" s="18"/>
      <c r="ED82" s="18"/>
      <c r="EE82" s="18"/>
      <c r="EF82" s="18"/>
      <c r="EG82" s="18"/>
      <c r="EH82" s="18"/>
      <c r="EI82" s="18"/>
      <c r="EJ82" s="18"/>
      <c r="EK82" s="18"/>
      <c r="EL82" s="18"/>
      <c r="EM82" s="18"/>
      <c r="EN82" s="18"/>
      <c r="EO82" s="18"/>
      <c r="EP82" s="18"/>
      <c r="EQ82" s="18"/>
      <c r="ER82" s="18"/>
      <c r="ES82" s="18"/>
      <c r="ET82" s="18"/>
      <c r="EU82" s="18"/>
      <c r="EV82" s="18"/>
      <c r="EW82" s="18"/>
      <c r="EX82" s="18"/>
      <c r="EY82" s="18"/>
      <c r="EZ82" s="18"/>
      <c r="FA82" s="18"/>
      <c r="FB82" s="18"/>
      <c r="FC82" s="18"/>
      <c r="FD82" s="18"/>
      <c r="FE82" s="18"/>
      <c r="FF82" s="18"/>
      <c r="FG82" s="18"/>
      <c r="FH82" s="18"/>
      <c r="FI82" s="18"/>
      <c r="FJ82" s="18"/>
      <c r="FK82" s="18"/>
      <c r="FL82" s="18"/>
      <c r="FM82" s="18"/>
      <c r="FN82" s="18"/>
      <c r="FO82" s="18"/>
      <c r="FP82" s="18"/>
      <c r="FQ82" s="18"/>
      <c r="FR82" s="18"/>
      <c r="FS82" s="18"/>
      <c r="FT82" s="18"/>
      <c r="FU82" s="18"/>
      <c r="FV82" s="18"/>
      <c r="FW82" s="18"/>
      <c r="FX82" s="18"/>
      <c r="FY82" s="18"/>
      <c r="FZ82" s="18"/>
      <c r="GA82" s="18"/>
      <c r="GB82" s="18"/>
      <c r="GC82" s="18"/>
      <c r="GD82" s="18"/>
      <c r="GE82" s="18"/>
      <c r="GF82" s="18"/>
      <c r="GG82" s="18"/>
      <c r="GH82" s="18"/>
      <c r="GI82" s="18"/>
      <c r="GJ82" s="18"/>
      <c r="GK82" s="18"/>
      <c r="GL82" s="18"/>
      <c r="GM82" s="18"/>
      <c r="GN82" s="18"/>
      <c r="GO82" s="18"/>
      <c r="GP82" s="18"/>
    </row>
    <row r="83" spans="1:198" ht="13.7" customHeight="1" thickBot="1" x14ac:dyDescent="0.25">
      <c r="A83" s="174" t="s">
        <v>111</v>
      </c>
      <c r="B83" s="174"/>
      <c r="C83" s="118">
        <v>50</v>
      </c>
      <c r="D83" s="118"/>
      <c r="E83" s="118"/>
      <c r="F83" s="117" t="s">
        <v>135</v>
      </c>
      <c r="G83" s="117"/>
      <c r="H83" s="118"/>
      <c r="I83" s="118"/>
      <c r="J83" s="118"/>
      <c r="K83" s="116" t="s">
        <v>105</v>
      </c>
      <c r="L83" s="116"/>
      <c r="M83" s="116"/>
      <c r="N83" s="15" t="s">
        <v>53</v>
      </c>
      <c r="O83" s="113">
        <f>C83*0.25</f>
        <v>12.5</v>
      </c>
      <c r="P83" s="114"/>
      <c r="Q83" s="114"/>
      <c r="R83" s="115"/>
      <c r="S83" s="113">
        <f>H83*0.67</f>
        <v>0</v>
      </c>
      <c r="T83" s="114"/>
      <c r="U83" s="114"/>
      <c r="V83" s="115"/>
      <c r="W83" s="15" t="s">
        <v>19</v>
      </c>
      <c r="X83" s="125">
        <f>SUM(X79:AA82)</f>
        <v>10.1</v>
      </c>
      <c r="Y83" s="126"/>
      <c r="Z83" s="126"/>
      <c r="AA83" s="127"/>
      <c r="AB83" s="125">
        <f>SUM(AB79:AE82)</f>
        <v>0</v>
      </c>
      <c r="AC83" s="137"/>
      <c r="AD83" s="137"/>
      <c r="AE83" s="138"/>
      <c r="AF83" s="172"/>
      <c r="AG83" s="173"/>
      <c r="AH83" s="173"/>
      <c r="AI83" s="125">
        <f>SUM(AI79:AK82)</f>
        <v>0</v>
      </c>
      <c r="AJ83" s="137"/>
      <c r="AK83" s="138"/>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18"/>
      <c r="EW83" s="18"/>
      <c r="EX83" s="18"/>
      <c r="EY83" s="18"/>
      <c r="EZ83" s="18"/>
      <c r="FA83" s="18"/>
      <c r="FB83" s="18"/>
      <c r="FC83" s="18"/>
      <c r="FD83" s="18"/>
      <c r="FE83" s="18"/>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row>
    <row r="84" spans="1:198" ht="13.5" thickTop="1" x14ac:dyDescent="0.2">
      <c r="A84" s="92" t="s">
        <v>74</v>
      </c>
      <c r="B84" s="54"/>
      <c r="C84" s="57" t="s">
        <v>39</v>
      </c>
      <c r="D84" s="58"/>
      <c r="E84" s="58"/>
      <c r="F84" s="58"/>
      <c r="G84" s="59"/>
      <c r="H84" s="58" t="s">
        <v>40</v>
      </c>
      <c r="I84" s="58"/>
      <c r="J84" s="58"/>
      <c r="K84" s="110"/>
      <c r="L84" s="110"/>
      <c r="M84" s="111"/>
      <c r="N84" s="17">
        <v>1</v>
      </c>
      <c r="O84" s="52" t="s">
        <v>41</v>
      </c>
      <c r="P84" s="53"/>
      <c r="Q84" s="53"/>
      <c r="R84" s="54"/>
      <c r="S84" s="52" t="s">
        <v>42</v>
      </c>
      <c r="T84" s="53"/>
      <c r="U84" s="53"/>
      <c r="V84" s="54"/>
      <c r="W84" s="16">
        <v>2</v>
      </c>
      <c r="X84" s="52" t="s">
        <v>41</v>
      </c>
      <c r="Y84" s="53"/>
      <c r="Z84" s="53"/>
      <c r="AA84" s="54"/>
      <c r="AB84" s="52" t="s">
        <v>42</v>
      </c>
      <c r="AC84" s="53"/>
      <c r="AD84" s="53"/>
      <c r="AE84" s="54"/>
      <c r="AF84" s="52" t="s">
        <v>43</v>
      </c>
      <c r="AG84" s="53"/>
      <c r="AH84" s="53"/>
      <c r="AI84" s="52" t="s">
        <v>44</v>
      </c>
      <c r="AJ84" s="53"/>
      <c r="AK84" s="54"/>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18"/>
      <c r="EW84" s="18"/>
      <c r="EX84" s="18"/>
      <c r="EY84" s="18"/>
      <c r="EZ84" s="18"/>
      <c r="FA84" s="18"/>
      <c r="FB84" s="18"/>
      <c r="FC84" s="18"/>
      <c r="FD84" s="18"/>
      <c r="FE84" s="18"/>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row>
    <row r="85" spans="1:198" x14ac:dyDescent="0.2">
      <c r="A85" s="88"/>
      <c r="B85" s="89"/>
      <c r="C85" s="88"/>
      <c r="D85" s="90"/>
      <c r="E85" s="90"/>
      <c r="F85" s="90"/>
      <c r="G85" s="91"/>
      <c r="H85" s="88"/>
      <c r="I85" s="90"/>
      <c r="J85" s="90"/>
      <c r="K85" s="90"/>
      <c r="L85" s="90"/>
      <c r="M85" s="91"/>
      <c r="N85" s="14" t="s">
        <v>45</v>
      </c>
      <c r="O85" s="72"/>
      <c r="P85" s="73"/>
      <c r="Q85" s="73"/>
      <c r="R85" s="74"/>
      <c r="S85" s="72"/>
      <c r="T85" s="73"/>
      <c r="U85" s="73"/>
      <c r="V85" s="74"/>
      <c r="W85" s="14" t="s">
        <v>47</v>
      </c>
      <c r="X85" s="72"/>
      <c r="Y85" s="73"/>
      <c r="Z85" s="73"/>
      <c r="AA85" s="74"/>
      <c r="AB85" s="72"/>
      <c r="AC85" s="73"/>
      <c r="AD85" s="73"/>
      <c r="AE85" s="74"/>
      <c r="AF85" s="181" t="s">
        <v>133</v>
      </c>
      <c r="AG85" s="182"/>
      <c r="AH85" s="183"/>
      <c r="AI85" s="72"/>
      <c r="AJ85" s="73"/>
      <c r="AK85" s="74"/>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18"/>
      <c r="EW85" s="18"/>
      <c r="EX85" s="18"/>
      <c r="EY85" s="18"/>
      <c r="EZ85" s="18"/>
      <c r="FA85" s="18"/>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row>
    <row r="86" spans="1:198" x14ac:dyDescent="0.2">
      <c r="A86" s="88"/>
      <c r="B86" s="89"/>
      <c r="C86" s="88"/>
      <c r="D86" s="90"/>
      <c r="E86" s="90"/>
      <c r="F86" s="90"/>
      <c r="G86" s="91"/>
      <c r="H86" s="88"/>
      <c r="I86" s="90"/>
      <c r="J86" s="90"/>
      <c r="K86" s="90"/>
      <c r="L86" s="90"/>
      <c r="M86" s="91"/>
      <c r="N86" s="14" t="s">
        <v>48</v>
      </c>
      <c r="O86" s="72"/>
      <c r="P86" s="73"/>
      <c r="Q86" s="73"/>
      <c r="R86" s="74"/>
      <c r="S86" s="72"/>
      <c r="T86" s="73"/>
      <c r="U86" s="73"/>
      <c r="V86" s="74"/>
      <c r="W86" s="14" t="s">
        <v>49</v>
      </c>
      <c r="X86" s="72"/>
      <c r="Y86" s="73"/>
      <c r="Z86" s="73"/>
      <c r="AA86" s="74"/>
      <c r="AB86" s="72"/>
      <c r="AC86" s="73"/>
      <c r="AD86" s="73"/>
      <c r="AE86" s="74"/>
      <c r="AF86" s="133" t="s">
        <v>134</v>
      </c>
      <c r="AG86" s="134"/>
      <c r="AH86" s="135"/>
      <c r="AI86" s="72"/>
      <c r="AJ86" s="73"/>
      <c r="AK86" s="74"/>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18"/>
      <c r="EW86" s="18"/>
      <c r="EX86" s="18"/>
      <c r="EY86" s="18"/>
      <c r="EZ86" s="18"/>
      <c r="FA86" s="18"/>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row>
    <row r="87" spans="1:198" x14ac:dyDescent="0.2">
      <c r="A87" s="88"/>
      <c r="B87" s="89"/>
      <c r="C87" s="88"/>
      <c r="D87" s="90"/>
      <c r="E87" s="90"/>
      <c r="F87" s="90"/>
      <c r="G87" s="91"/>
      <c r="H87" s="88"/>
      <c r="I87" s="90"/>
      <c r="J87" s="90"/>
      <c r="K87" s="90"/>
      <c r="L87" s="90"/>
      <c r="M87" s="91"/>
      <c r="N87" s="14" t="s">
        <v>50</v>
      </c>
      <c r="O87" s="72"/>
      <c r="P87" s="73"/>
      <c r="Q87" s="73"/>
      <c r="R87" s="74"/>
      <c r="S87" s="72"/>
      <c r="T87" s="73"/>
      <c r="U87" s="73"/>
      <c r="V87" s="74"/>
      <c r="W87" s="14" t="s">
        <v>51</v>
      </c>
      <c r="X87" s="72"/>
      <c r="Y87" s="73"/>
      <c r="Z87" s="73"/>
      <c r="AA87" s="74"/>
      <c r="AB87" s="72"/>
      <c r="AC87" s="73"/>
      <c r="AD87" s="73"/>
      <c r="AE87" s="74"/>
      <c r="AF87" s="88"/>
      <c r="AG87" s="136"/>
      <c r="AH87" s="136"/>
      <c r="AI87" s="72"/>
      <c r="AJ87" s="73"/>
      <c r="AK87" s="74"/>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18"/>
      <c r="EW87" s="18"/>
      <c r="EX87" s="18"/>
      <c r="EY87" s="18"/>
      <c r="EZ87" s="18"/>
      <c r="FA87" s="18"/>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row>
    <row r="88" spans="1:198" x14ac:dyDescent="0.2">
      <c r="A88" s="98" t="s">
        <v>126</v>
      </c>
      <c r="B88" s="99"/>
      <c r="C88" s="100"/>
      <c r="D88" s="101"/>
      <c r="E88" s="102"/>
      <c r="F88" s="103"/>
      <c r="G88" s="98" t="s">
        <v>127</v>
      </c>
      <c r="H88" s="99"/>
      <c r="I88" s="100"/>
      <c r="J88" s="119"/>
      <c r="K88" s="119"/>
      <c r="L88" s="119"/>
      <c r="M88" s="120"/>
      <c r="N88" s="139"/>
      <c r="O88" s="140"/>
      <c r="P88" s="140"/>
      <c r="Q88" s="140"/>
      <c r="R88" s="140"/>
      <c r="S88" s="164"/>
      <c r="T88" s="165"/>
      <c r="U88" s="165"/>
      <c r="V88" s="166"/>
      <c r="W88" s="14" t="s">
        <v>52</v>
      </c>
      <c r="X88" s="72"/>
      <c r="Y88" s="73"/>
      <c r="Z88" s="73"/>
      <c r="AA88" s="74"/>
      <c r="AB88" s="72"/>
      <c r="AC88" s="73"/>
      <c r="AD88" s="73"/>
      <c r="AE88" s="74"/>
      <c r="AF88" s="88"/>
      <c r="AG88" s="136"/>
      <c r="AH88" s="136"/>
      <c r="AI88" s="72"/>
      <c r="AJ88" s="73"/>
      <c r="AK88" s="74"/>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row>
    <row r="89" spans="1:198" ht="13.7" customHeight="1" thickBot="1" x14ac:dyDescent="0.25">
      <c r="A89" s="174" t="s">
        <v>111</v>
      </c>
      <c r="B89" s="174"/>
      <c r="C89" s="118"/>
      <c r="D89" s="118"/>
      <c r="E89" s="118"/>
      <c r="F89" s="117" t="s">
        <v>135</v>
      </c>
      <c r="G89" s="117"/>
      <c r="H89" s="118"/>
      <c r="I89" s="118"/>
      <c r="J89" s="118"/>
      <c r="K89" s="116" t="s">
        <v>105</v>
      </c>
      <c r="L89" s="116"/>
      <c r="M89" s="116"/>
      <c r="N89" s="15" t="s">
        <v>53</v>
      </c>
      <c r="O89" s="113">
        <f>C89*0.25</f>
        <v>0</v>
      </c>
      <c r="P89" s="114"/>
      <c r="Q89" s="114"/>
      <c r="R89" s="115"/>
      <c r="S89" s="113">
        <f>H89*0.67</f>
        <v>0</v>
      </c>
      <c r="T89" s="114"/>
      <c r="U89" s="114"/>
      <c r="V89" s="115"/>
      <c r="W89" s="15" t="s">
        <v>19</v>
      </c>
      <c r="X89" s="125">
        <f>SUM(X85:AA88)</f>
        <v>0</v>
      </c>
      <c r="Y89" s="126"/>
      <c r="Z89" s="126"/>
      <c r="AA89" s="127"/>
      <c r="AB89" s="125">
        <f>SUM(AB85:AE88)</f>
        <v>0</v>
      </c>
      <c r="AC89" s="137"/>
      <c r="AD89" s="137"/>
      <c r="AE89" s="138"/>
      <c r="AF89" s="172"/>
      <c r="AG89" s="173"/>
      <c r="AH89" s="173"/>
      <c r="AI89" s="125">
        <f>SUM(AI85:AK88)</f>
        <v>0</v>
      </c>
      <c r="AJ89" s="137"/>
      <c r="AK89" s="138"/>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row>
    <row r="90" spans="1:198" ht="13.5" thickTop="1" x14ac:dyDescent="0.2">
      <c r="A90" s="92" t="s">
        <v>75</v>
      </c>
      <c r="B90" s="54"/>
      <c r="C90" s="57" t="s">
        <v>39</v>
      </c>
      <c r="D90" s="58"/>
      <c r="E90" s="58"/>
      <c r="F90" s="58"/>
      <c r="G90" s="59"/>
      <c r="H90" s="58" t="s">
        <v>40</v>
      </c>
      <c r="I90" s="58"/>
      <c r="J90" s="58"/>
      <c r="K90" s="110"/>
      <c r="L90" s="110"/>
      <c r="M90" s="111"/>
      <c r="N90" s="17">
        <v>1</v>
      </c>
      <c r="O90" s="52" t="s">
        <v>41</v>
      </c>
      <c r="P90" s="53"/>
      <c r="Q90" s="53"/>
      <c r="R90" s="54"/>
      <c r="S90" s="52" t="s">
        <v>42</v>
      </c>
      <c r="T90" s="53"/>
      <c r="U90" s="53"/>
      <c r="V90" s="54"/>
      <c r="W90" s="16">
        <v>2</v>
      </c>
      <c r="X90" s="52" t="s">
        <v>41</v>
      </c>
      <c r="Y90" s="53"/>
      <c r="Z90" s="53"/>
      <c r="AA90" s="54"/>
      <c r="AB90" s="52" t="s">
        <v>42</v>
      </c>
      <c r="AC90" s="53"/>
      <c r="AD90" s="53"/>
      <c r="AE90" s="54"/>
      <c r="AF90" s="52" t="s">
        <v>43</v>
      </c>
      <c r="AG90" s="53"/>
      <c r="AH90" s="53"/>
      <c r="AI90" s="52" t="s">
        <v>44</v>
      </c>
      <c r="AJ90" s="53"/>
      <c r="AK90" s="54"/>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row>
    <row r="91" spans="1:198" x14ac:dyDescent="0.2">
      <c r="A91" s="88"/>
      <c r="B91" s="89"/>
      <c r="C91" s="88"/>
      <c r="D91" s="90"/>
      <c r="E91" s="90"/>
      <c r="F91" s="90"/>
      <c r="G91" s="91"/>
      <c r="H91" s="88"/>
      <c r="I91" s="90"/>
      <c r="J91" s="90"/>
      <c r="K91" s="90"/>
      <c r="L91" s="90"/>
      <c r="M91" s="91"/>
      <c r="N91" s="14" t="s">
        <v>45</v>
      </c>
      <c r="O91" s="72"/>
      <c r="P91" s="73"/>
      <c r="Q91" s="73"/>
      <c r="R91" s="74"/>
      <c r="S91" s="72"/>
      <c r="T91" s="73"/>
      <c r="U91" s="73"/>
      <c r="V91" s="74"/>
      <c r="W91" s="14" t="s">
        <v>47</v>
      </c>
      <c r="X91" s="72"/>
      <c r="Y91" s="73"/>
      <c r="Z91" s="73"/>
      <c r="AA91" s="74"/>
      <c r="AB91" s="72"/>
      <c r="AC91" s="73"/>
      <c r="AD91" s="73"/>
      <c r="AE91" s="74"/>
      <c r="AF91" s="88"/>
      <c r="AG91" s="136"/>
      <c r="AH91" s="136"/>
      <c r="AI91" s="72"/>
      <c r="AJ91" s="73"/>
      <c r="AK91" s="74"/>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row>
    <row r="92" spans="1:198" x14ac:dyDescent="0.2">
      <c r="A92" s="88"/>
      <c r="B92" s="89"/>
      <c r="C92" s="88"/>
      <c r="D92" s="90"/>
      <c r="E92" s="90"/>
      <c r="F92" s="90"/>
      <c r="G92" s="91"/>
      <c r="H92" s="88"/>
      <c r="I92" s="90"/>
      <c r="J92" s="90"/>
      <c r="K92" s="90"/>
      <c r="L92" s="90"/>
      <c r="M92" s="91"/>
      <c r="N92" s="14" t="s">
        <v>48</v>
      </c>
      <c r="O92" s="72"/>
      <c r="P92" s="73"/>
      <c r="Q92" s="73"/>
      <c r="R92" s="74"/>
      <c r="S92" s="72"/>
      <c r="T92" s="73"/>
      <c r="U92" s="73"/>
      <c r="V92" s="74"/>
      <c r="W92" s="14" t="s">
        <v>49</v>
      </c>
      <c r="X92" s="72"/>
      <c r="Y92" s="73"/>
      <c r="Z92" s="73"/>
      <c r="AA92" s="74"/>
      <c r="AB92" s="72"/>
      <c r="AC92" s="73"/>
      <c r="AD92" s="73"/>
      <c r="AE92" s="74"/>
      <c r="AF92" s="88"/>
      <c r="AG92" s="136"/>
      <c r="AH92" s="136"/>
      <c r="AI92" s="72"/>
      <c r="AJ92" s="73"/>
      <c r="AK92" s="74"/>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c r="EB92" s="18"/>
      <c r="EC92" s="18"/>
      <c r="ED92" s="18"/>
      <c r="EE92" s="18"/>
      <c r="EF92" s="18"/>
      <c r="EG92" s="18"/>
      <c r="EH92" s="18"/>
      <c r="EI92" s="18"/>
      <c r="EJ92" s="18"/>
      <c r="EK92" s="18"/>
      <c r="EL92" s="18"/>
      <c r="EM92" s="18"/>
      <c r="EN92" s="18"/>
      <c r="EO92" s="18"/>
      <c r="EP92" s="18"/>
      <c r="EQ92" s="18"/>
      <c r="ER92" s="18"/>
      <c r="ES92" s="18"/>
      <c r="ET92" s="18"/>
      <c r="EU92" s="18"/>
      <c r="EV92" s="18"/>
      <c r="EW92" s="18"/>
      <c r="EX92" s="18"/>
      <c r="EY92" s="18"/>
      <c r="EZ92" s="18"/>
      <c r="FA92" s="18"/>
      <c r="FB92" s="18"/>
      <c r="FC92" s="18"/>
      <c r="FD92" s="18"/>
      <c r="FE92" s="18"/>
      <c r="FF92" s="18"/>
      <c r="FG92" s="18"/>
      <c r="FH92" s="18"/>
      <c r="FI92" s="18"/>
      <c r="FJ92" s="18"/>
      <c r="FK92" s="18"/>
      <c r="FL92" s="18"/>
      <c r="FM92" s="18"/>
      <c r="FN92" s="18"/>
      <c r="FO92" s="18"/>
      <c r="FP92" s="18"/>
      <c r="FQ92" s="18"/>
      <c r="FR92" s="18"/>
      <c r="FS92" s="18"/>
      <c r="FT92" s="18"/>
      <c r="FU92" s="18"/>
      <c r="FV92" s="18"/>
      <c r="FW92" s="18"/>
      <c r="FX92" s="18"/>
      <c r="FY92" s="18"/>
      <c r="FZ92" s="18"/>
      <c r="GA92" s="18"/>
      <c r="GB92" s="18"/>
      <c r="GC92" s="18"/>
      <c r="GD92" s="18"/>
      <c r="GE92" s="18"/>
      <c r="GF92" s="18"/>
      <c r="GG92" s="18"/>
      <c r="GH92" s="18"/>
      <c r="GI92" s="18"/>
      <c r="GJ92" s="18"/>
      <c r="GK92" s="18"/>
      <c r="GL92" s="18"/>
      <c r="GM92" s="18"/>
      <c r="GN92" s="18"/>
      <c r="GO92" s="18"/>
      <c r="GP92" s="18"/>
    </row>
    <row r="93" spans="1:198" x14ac:dyDescent="0.2">
      <c r="A93" s="88"/>
      <c r="B93" s="89"/>
      <c r="C93" s="88"/>
      <c r="D93" s="90"/>
      <c r="E93" s="90"/>
      <c r="F93" s="90"/>
      <c r="G93" s="91"/>
      <c r="H93" s="88"/>
      <c r="I93" s="90"/>
      <c r="J93" s="90"/>
      <c r="K93" s="90"/>
      <c r="L93" s="90"/>
      <c r="M93" s="91"/>
      <c r="N93" s="14" t="s">
        <v>50</v>
      </c>
      <c r="O93" s="72"/>
      <c r="P93" s="73"/>
      <c r="Q93" s="73"/>
      <c r="R93" s="74"/>
      <c r="S93" s="72"/>
      <c r="T93" s="73"/>
      <c r="U93" s="73"/>
      <c r="V93" s="74"/>
      <c r="W93" s="14" t="s">
        <v>51</v>
      </c>
      <c r="X93" s="72"/>
      <c r="Y93" s="73"/>
      <c r="Z93" s="73"/>
      <c r="AA93" s="74"/>
      <c r="AB93" s="72"/>
      <c r="AC93" s="73"/>
      <c r="AD93" s="73"/>
      <c r="AE93" s="74"/>
      <c r="AF93" s="88"/>
      <c r="AG93" s="136"/>
      <c r="AH93" s="136"/>
      <c r="AI93" s="72"/>
      <c r="AJ93" s="73"/>
      <c r="AK93" s="74"/>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row>
    <row r="94" spans="1:198" x14ac:dyDescent="0.2">
      <c r="A94" s="98" t="s">
        <v>126</v>
      </c>
      <c r="B94" s="99"/>
      <c r="C94" s="100"/>
      <c r="D94" s="101"/>
      <c r="E94" s="102"/>
      <c r="F94" s="103"/>
      <c r="G94" s="98" t="s">
        <v>127</v>
      </c>
      <c r="H94" s="99"/>
      <c r="I94" s="100"/>
      <c r="J94" s="119"/>
      <c r="K94" s="119"/>
      <c r="L94" s="119"/>
      <c r="M94" s="120"/>
      <c r="N94" s="139"/>
      <c r="O94" s="140"/>
      <c r="P94" s="140"/>
      <c r="Q94" s="140"/>
      <c r="R94" s="140"/>
      <c r="S94" s="164"/>
      <c r="T94" s="165"/>
      <c r="U94" s="165"/>
      <c r="V94" s="166"/>
      <c r="W94" s="14" t="s">
        <v>52</v>
      </c>
      <c r="X94" s="72"/>
      <c r="Y94" s="73"/>
      <c r="Z94" s="73"/>
      <c r="AA94" s="74"/>
      <c r="AB94" s="72"/>
      <c r="AC94" s="73"/>
      <c r="AD94" s="73"/>
      <c r="AE94" s="74"/>
      <c r="AF94" s="88"/>
      <c r="AG94" s="136"/>
      <c r="AH94" s="136"/>
      <c r="AI94" s="72"/>
      <c r="AJ94" s="73"/>
      <c r="AK94" s="74"/>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c r="DZ94" s="18"/>
      <c r="EA94" s="18"/>
      <c r="EB94" s="18"/>
      <c r="EC94" s="18"/>
      <c r="ED94" s="18"/>
      <c r="EE94" s="18"/>
      <c r="EF94" s="18"/>
      <c r="EG94" s="18"/>
      <c r="EH94" s="18"/>
      <c r="EI94" s="18"/>
      <c r="EJ94" s="18"/>
      <c r="EK94" s="18"/>
      <c r="EL94" s="18"/>
      <c r="EM94" s="18"/>
      <c r="EN94" s="18"/>
      <c r="EO94" s="18"/>
      <c r="EP94" s="18"/>
      <c r="EQ94" s="18"/>
      <c r="ER94" s="18"/>
      <c r="ES94" s="18"/>
      <c r="ET94" s="18"/>
      <c r="EU94" s="18"/>
      <c r="EV94" s="18"/>
      <c r="EW94" s="18"/>
      <c r="EX94" s="18"/>
      <c r="EY94" s="18"/>
      <c r="EZ94" s="18"/>
      <c r="FA94" s="18"/>
      <c r="FB94" s="18"/>
      <c r="FC94" s="18"/>
      <c r="FD94" s="18"/>
      <c r="FE94" s="18"/>
      <c r="FF94" s="18"/>
      <c r="FG94" s="18"/>
      <c r="FH94" s="18"/>
      <c r="FI94" s="18"/>
      <c r="FJ94" s="18"/>
      <c r="FK94" s="18"/>
      <c r="FL94" s="18"/>
      <c r="FM94" s="18"/>
      <c r="FN94" s="18"/>
      <c r="FO94" s="18"/>
      <c r="FP94" s="18"/>
      <c r="FQ94" s="18"/>
      <c r="FR94" s="18"/>
      <c r="FS94" s="18"/>
      <c r="FT94" s="18"/>
      <c r="FU94" s="18"/>
      <c r="FV94" s="18"/>
      <c r="FW94" s="18"/>
      <c r="FX94" s="18"/>
      <c r="FY94" s="18"/>
      <c r="FZ94" s="18"/>
      <c r="GA94" s="18"/>
      <c r="GB94" s="18"/>
      <c r="GC94" s="18"/>
      <c r="GD94" s="18"/>
      <c r="GE94" s="18"/>
      <c r="GF94" s="18"/>
      <c r="GG94" s="18"/>
      <c r="GH94" s="18"/>
      <c r="GI94" s="18"/>
      <c r="GJ94" s="18"/>
      <c r="GK94" s="18"/>
      <c r="GL94" s="18"/>
      <c r="GM94" s="18"/>
      <c r="GN94" s="18"/>
      <c r="GO94" s="18"/>
      <c r="GP94" s="18"/>
    </row>
    <row r="95" spans="1:198" ht="13.7" customHeight="1" thickBot="1" x14ac:dyDescent="0.25">
      <c r="A95" s="174" t="s">
        <v>111</v>
      </c>
      <c r="B95" s="174"/>
      <c r="C95" s="118"/>
      <c r="D95" s="118"/>
      <c r="E95" s="118"/>
      <c r="F95" s="117" t="s">
        <v>104</v>
      </c>
      <c r="G95" s="117"/>
      <c r="H95" s="118"/>
      <c r="I95" s="118"/>
      <c r="J95" s="118"/>
      <c r="K95" s="116" t="s">
        <v>105</v>
      </c>
      <c r="L95" s="116"/>
      <c r="M95" s="116"/>
      <c r="N95" s="15" t="s">
        <v>53</v>
      </c>
      <c r="O95" s="113">
        <f>C95*0.67</f>
        <v>0</v>
      </c>
      <c r="P95" s="114"/>
      <c r="Q95" s="114"/>
      <c r="R95" s="115"/>
      <c r="S95" s="113">
        <f>H95*0.67</f>
        <v>0</v>
      </c>
      <c r="T95" s="114"/>
      <c r="U95" s="114"/>
      <c r="V95" s="115"/>
      <c r="W95" s="15" t="s">
        <v>19</v>
      </c>
      <c r="X95" s="125">
        <f>SUM(X91:AA94)</f>
        <v>0</v>
      </c>
      <c r="Y95" s="126"/>
      <c r="Z95" s="126"/>
      <c r="AA95" s="127"/>
      <c r="AB95" s="125">
        <f>SUM(AB91:AE94)</f>
        <v>0</v>
      </c>
      <c r="AC95" s="137"/>
      <c r="AD95" s="137"/>
      <c r="AE95" s="138"/>
      <c r="AF95" s="172"/>
      <c r="AG95" s="173"/>
      <c r="AH95" s="173"/>
      <c r="AI95" s="215">
        <f>SUM(AI91:AK94)</f>
        <v>0</v>
      </c>
      <c r="AJ95" s="216"/>
      <c r="AK95" s="217"/>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row>
    <row r="96" spans="1:198" ht="13.5" thickTop="1" x14ac:dyDescent="0.2">
      <c r="A96" s="92" t="s">
        <v>76</v>
      </c>
      <c r="B96" s="54"/>
      <c r="C96" s="57" t="s">
        <v>39</v>
      </c>
      <c r="D96" s="58"/>
      <c r="E96" s="58"/>
      <c r="F96" s="58"/>
      <c r="G96" s="59"/>
      <c r="H96" s="58" t="s">
        <v>40</v>
      </c>
      <c r="I96" s="58"/>
      <c r="J96" s="58"/>
      <c r="K96" s="110"/>
      <c r="L96" s="110"/>
      <c r="M96" s="111"/>
      <c r="N96" s="17">
        <v>1</v>
      </c>
      <c r="O96" s="52" t="s">
        <v>41</v>
      </c>
      <c r="P96" s="53"/>
      <c r="Q96" s="53"/>
      <c r="R96" s="54"/>
      <c r="S96" s="52" t="s">
        <v>42</v>
      </c>
      <c r="T96" s="53"/>
      <c r="U96" s="53"/>
      <c r="V96" s="54"/>
      <c r="W96" s="16">
        <v>2</v>
      </c>
      <c r="X96" s="52" t="s">
        <v>41</v>
      </c>
      <c r="Y96" s="53"/>
      <c r="Z96" s="53"/>
      <c r="AA96" s="54"/>
      <c r="AB96" s="52" t="s">
        <v>42</v>
      </c>
      <c r="AC96" s="53"/>
      <c r="AD96" s="53"/>
      <c r="AE96" s="54"/>
      <c r="AF96" s="52" t="s">
        <v>43</v>
      </c>
      <c r="AG96" s="53"/>
      <c r="AH96" s="53"/>
      <c r="AI96" s="52" t="s">
        <v>44</v>
      </c>
      <c r="AJ96" s="53"/>
      <c r="AK96" s="54"/>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row>
    <row r="97" spans="1:198" x14ac:dyDescent="0.2">
      <c r="A97" s="88"/>
      <c r="B97" s="89"/>
      <c r="C97" s="88"/>
      <c r="D97" s="90"/>
      <c r="E97" s="90"/>
      <c r="F97" s="90"/>
      <c r="G97" s="91"/>
      <c r="H97" s="88"/>
      <c r="I97" s="90"/>
      <c r="J97" s="90"/>
      <c r="K97" s="90"/>
      <c r="L97" s="90"/>
      <c r="M97" s="91"/>
      <c r="N97" s="14" t="s">
        <v>45</v>
      </c>
      <c r="O97" s="72"/>
      <c r="P97" s="73"/>
      <c r="Q97" s="73"/>
      <c r="R97" s="74"/>
      <c r="S97" s="72"/>
      <c r="T97" s="73"/>
      <c r="U97" s="73"/>
      <c r="V97" s="74"/>
      <c r="W97" s="14" t="s">
        <v>47</v>
      </c>
      <c r="X97" s="72"/>
      <c r="Y97" s="73"/>
      <c r="Z97" s="73"/>
      <c r="AA97" s="74"/>
      <c r="AB97" s="72"/>
      <c r="AC97" s="73"/>
      <c r="AD97" s="73"/>
      <c r="AE97" s="74"/>
      <c r="AF97" s="88"/>
      <c r="AG97" s="136"/>
      <c r="AH97" s="136"/>
      <c r="AI97" s="72"/>
      <c r="AJ97" s="73"/>
      <c r="AK97" s="74"/>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row>
    <row r="98" spans="1:198" x14ac:dyDescent="0.2">
      <c r="A98" s="88"/>
      <c r="B98" s="89"/>
      <c r="C98" s="88"/>
      <c r="D98" s="90"/>
      <c r="E98" s="90"/>
      <c r="F98" s="90"/>
      <c r="G98" s="91"/>
      <c r="H98" s="88"/>
      <c r="I98" s="90"/>
      <c r="J98" s="90"/>
      <c r="K98" s="90"/>
      <c r="L98" s="90"/>
      <c r="M98" s="91"/>
      <c r="N98" s="14" t="s">
        <v>48</v>
      </c>
      <c r="O98" s="72"/>
      <c r="P98" s="73"/>
      <c r="Q98" s="73"/>
      <c r="R98" s="74"/>
      <c r="S98" s="72"/>
      <c r="T98" s="73"/>
      <c r="U98" s="73"/>
      <c r="V98" s="74"/>
      <c r="W98" s="14" t="s">
        <v>49</v>
      </c>
      <c r="X98" s="72"/>
      <c r="Y98" s="73"/>
      <c r="Z98" s="73"/>
      <c r="AA98" s="74"/>
      <c r="AB98" s="72"/>
      <c r="AC98" s="73"/>
      <c r="AD98" s="73"/>
      <c r="AE98" s="74"/>
      <c r="AF98" s="88"/>
      <c r="AG98" s="136"/>
      <c r="AH98" s="136"/>
      <c r="AI98" s="72"/>
      <c r="AJ98" s="73"/>
      <c r="AK98" s="74"/>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row>
    <row r="99" spans="1:198" x14ac:dyDescent="0.2">
      <c r="A99" s="88"/>
      <c r="B99" s="89"/>
      <c r="C99" s="88"/>
      <c r="D99" s="90"/>
      <c r="E99" s="90"/>
      <c r="F99" s="90"/>
      <c r="G99" s="91"/>
      <c r="H99" s="88"/>
      <c r="I99" s="90"/>
      <c r="J99" s="90"/>
      <c r="K99" s="90"/>
      <c r="L99" s="90"/>
      <c r="M99" s="91"/>
      <c r="N99" s="14" t="s">
        <v>50</v>
      </c>
      <c r="O99" s="72"/>
      <c r="P99" s="73"/>
      <c r="Q99" s="73"/>
      <c r="R99" s="74"/>
      <c r="S99" s="72"/>
      <c r="T99" s="73"/>
      <c r="U99" s="73"/>
      <c r="V99" s="74"/>
      <c r="W99" s="14" t="s">
        <v>51</v>
      </c>
      <c r="X99" s="72"/>
      <c r="Y99" s="73"/>
      <c r="Z99" s="73"/>
      <c r="AA99" s="74"/>
      <c r="AB99" s="72"/>
      <c r="AC99" s="73"/>
      <c r="AD99" s="73"/>
      <c r="AE99" s="74"/>
      <c r="AF99" s="88"/>
      <c r="AG99" s="136"/>
      <c r="AH99" s="136"/>
      <c r="AI99" s="72"/>
      <c r="AJ99" s="73"/>
      <c r="AK99" s="74"/>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row>
    <row r="100" spans="1:198" x14ac:dyDescent="0.2">
      <c r="A100" s="98" t="s">
        <v>126</v>
      </c>
      <c r="B100" s="99"/>
      <c r="C100" s="100"/>
      <c r="D100" s="101"/>
      <c r="E100" s="102"/>
      <c r="F100" s="103"/>
      <c r="G100" s="98" t="s">
        <v>127</v>
      </c>
      <c r="H100" s="99"/>
      <c r="I100" s="100"/>
      <c r="J100" s="119"/>
      <c r="K100" s="119"/>
      <c r="L100" s="119"/>
      <c r="M100" s="120"/>
      <c r="N100" s="139"/>
      <c r="O100" s="140"/>
      <c r="P100" s="140"/>
      <c r="Q100" s="140"/>
      <c r="R100" s="140"/>
      <c r="S100" s="164"/>
      <c r="T100" s="165"/>
      <c r="U100" s="165"/>
      <c r="V100" s="166"/>
      <c r="W100" s="14" t="s">
        <v>52</v>
      </c>
      <c r="X100" s="72"/>
      <c r="Y100" s="73"/>
      <c r="Z100" s="73"/>
      <c r="AA100" s="74"/>
      <c r="AB100" s="72"/>
      <c r="AC100" s="73"/>
      <c r="AD100" s="73"/>
      <c r="AE100" s="74"/>
      <c r="AF100" s="88"/>
      <c r="AG100" s="136"/>
      <c r="AH100" s="136"/>
      <c r="AI100" s="72"/>
      <c r="AJ100" s="73"/>
      <c r="AK100" s="74"/>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18"/>
      <c r="EW100" s="18"/>
      <c r="EX100" s="18"/>
      <c r="EY100" s="18"/>
      <c r="EZ100" s="18"/>
      <c r="FA100" s="18"/>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row>
    <row r="101" spans="1:198" ht="13.7" customHeight="1" thickBot="1" x14ac:dyDescent="0.25">
      <c r="A101" s="174" t="s">
        <v>111</v>
      </c>
      <c r="B101" s="174"/>
      <c r="C101" s="118"/>
      <c r="D101" s="118"/>
      <c r="E101" s="118"/>
      <c r="F101" s="117" t="s">
        <v>104</v>
      </c>
      <c r="G101" s="117"/>
      <c r="H101" s="118"/>
      <c r="I101" s="118"/>
      <c r="J101" s="118"/>
      <c r="K101" s="116" t="s">
        <v>105</v>
      </c>
      <c r="L101" s="116"/>
      <c r="M101" s="116"/>
      <c r="N101" s="15" t="s">
        <v>53</v>
      </c>
      <c r="O101" s="113">
        <f>C101*0.67</f>
        <v>0</v>
      </c>
      <c r="P101" s="114"/>
      <c r="Q101" s="114"/>
      <c r="R101" s="115"/>
      <c r="S101" s="113">
        <f>H101*0.67</f>
        <v>0</v>
      </c>
      <c r="T101" s="114"/>
      <c r="U101" s="114"/>
      <c r="V101" s="115"/>
      <c r="W101" s="15" t="s">
        <v>19</v>
      </c>
      <c r="X101" s="125">
        <f>SUM(X97:AA100)</f>
        <v>0</v>
      </c>
      <c r="Y101" s="126"/>
      <c r="Z101" s="126"/>
      <c r="AA101" s="127"/>
      <c r="AB101" s="125">
        <f>SUM(AB97:AE100)</f>
        <v>0</v>
      </c>
      <c r="AC101" s="137"/>
      <c r="AD101" s="137"/>
      <c r="AE101" s="138"/>
      <c r="AF101" s="172"/>
      <c r="AG101" s="173"/>
      <c r="AH101" s="173"/>
      <c r="AI101" s="125">
        <f>SUM(AI97:AK100)</f>
        <v>0</v>
      </c>
      <c r="AJ101" s="137"/>
      <c r="AK101" s="138"/>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18"/>
      <c r="EW101" s="18"/>
      <c r="EX101" s="18"/>
      <c r="EY101" s="18"/>
      <c r="EZ101" s="18"/>
      <c r="FA101" s="18"/>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row>
    <row r="102" spans="1:198" ht="13.5" thickTop="1" x14ac:dyDescent="0.2">
      <c r="A102" s="92" t="s">
        <v>77</v>
      </c>
      <c r="B102" s="54"/>
      <c r="C102" s="57" t="s">
        <v>39</v>
      </c>
      <c r="D102" s="58"/>
      <c r="E102" s="58"/>
      <c r="F102" s="58"/>
      <c r="G102" s="59"/>
      <c r="H102" s="58" t="s">
        <v>40</v>
      </c>
      <c r="I102" s="58"/>
      <c r="J102" s="58"/>
      <c r="K102" s="110"/>
      <c r="L102" s="110"/>
      <c r="M102" s="111"/>
      <c r="N102" s="17">
        <v>1</v>
      </c>
      <c r="O102" s="52" t="s">
        <v>41</v>
      </c>
      <c r="P102" s="53"/>
      <c r="Q102" s="53"/>
      <c r="R102" s="54"/>
      <c r="S102" s="52" t="s">
        <v>42</v>
      </c>
      <c r="T102" s="53"/>
      <c r="U102" s="53"/>
      <c r="V102" s="54"/>
      <c r="W102" s="16">
        <v>2</v>
      </c>
      <c r="X102" s="52" t="s">
        <v>41</v>
      </c>
      <c r="Y102" s="53"/>
      <c r="Z102" s="53"/>
      <c r="AA102" s="54"/>
      <c r="AB102" s="52" t="s">
        <v>42</v>
      </c>
      <c r="AC102" s="53"/>
      <c r="AD102" s="53"/>
      <c r="AE102" s="54"/>
      <c r="AF102" s="52" t="s">
        <v>43</v>
      </c>
      <c r="AG102" s="53"/>
      <c r="AH102" s="53"/>
      <c r="AI102" s="52" t="s">
        <v>44</v>
      </c>
      <c r="AJ102" s="53"/>
      <c r="AK102" s="54"/>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18"/>
      <c r="EW102" s="18"/>
      <c r="EX102" s="18"/>
      <c r="EY102" s="18"/>
      <c r="EZ102" s="18"/>
      <c r="FA102" s="18"/>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row>
    <row r="103" spans="1:198" x14ac:dyDescent="0.2">
      <c r="A103" s="88"/>
      <c r="B103" s="89"/>
      <c r="C103" s="88"/>
      <c r="D103" s="90"/>
      <c r="E103" s="90"/>
      <c r="F103" s="90"/>
      <c r="G103" s="91"/>
      <c r="H103" s="88"/>
      <c r="I103" s="90"/>
      <c r="J103" s="90"/>
      <c r="K103" s="90"/>
      <c r="L103" s="90"/>
      <c r="M103" s="91"/>
      <c r="N103" s="14" t="s">
        <v>45</v>
      </c>
      <c r="O103" s="72"/>
      <c r="P103" s="73"/>
      <c r="Q103" s="73"/>
      <c r="R103" s="74"/>
      <c r="S103" s="72"/>
      <c r="T103" s="73"/>
      <c r="U103" s="73"/>
      <c r="V103" s="74"/>
      <c r="W103" s="14" t="s">
        <v>47</v>
      </c>
      <c r="X103" s="72"/>
      <c r="Y103" s="73"/>
      <c r="Z103" s="73"/>
      <c r="AA103" s="74"/>
      <c r="AB103" s="72"/>
      <c r="AC103" s="73"/>
      <c r="AD103" s="73"/>
      <c r="AE103" s="74"/>
      <c r="AF103" s="88"/>
      <c r="AG103" s="136"/>
      <c r="AH103" s="136"/>
      <c r="AI103" s="72"/>
      <c r="AJ103" s="73"/>
      <c r="AK103" s="74"/>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row>
    <row r="104" spans="1:198" x14ac:dyDescent="0.2">
      <c r="A104" s="88"/>
      <c r="B104" s="89"/>
      <c r="C104" s="88"/>
      <c r="D104" s="90"/>
      <c r="E104" s="90"/>
      <c r="F104" s="90"/>
      <c r="G104" s="91"/>
      <c r="H104" s="88"/>
      <c r="I104" s="90"/>
      <c r="J104" s="90"/>
      <c r="K104" s="90"/>
      <c r="L104" s="90"/>
      <c r="M104" s="91"/>
      <c r="N104" s="14" t="s">
        <v>48</v>
      </c>
      <c r="O104" s="72"/>
      <c r="P104" s="73"/>
      <c r="Q104" s="73"/>
      <c r="R104" s="74"/>
      <c r="S104" s="72"/>
      <c r="T104" s="73"/>
      <c r="U104" s="73"/>
      <c r="V104" s="74"/>
      <c r="W104" s="14" t="s">
        <v>49</v>
      </c>
      <c r="X104" s="72"/>
      <c r="Y104" s="73"/>
      <c r="Z104" s="73"/>
      <c r="AA104" s="74"/>
      <c r="AB104" s="72"/>
      <c r="AC104" s="73"/>
      <c r="AD104" s="73"/>
      <c r="AE104" s="74"/>
      <c r="AF104" s="88"/>
      <c r="AG104" s="136"/>
      <c r="AH104" s="136"/>
      <c r="AI104" s="72"/>
      <c r="AJ104" s="73"/>
      <c r="AK104" s="74"/>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row>
    <row r="105" spans="1:198" x14ac:dyDescent="0.2">
      <c r="A105" s="88"/>
      <c r="B105" s="89"/>
      <c r="C105" s="88"/>
      <c r="D105" s="90"/>
      <c r="E105" s="90"/>
      <c r="F105" s="90"/>
      <c r="G105" s="91"/>
      <c r="H105" s="88"/>
      <c r="I105" s="90"/>
      <c r="J105" s="90"/>
      <c r="K105" s="90"/>
      <c r="L105" s="90"/>
      <c r="M105" s="91"/>
      <c r="N105" s="14" t="s">
        <v>50</v>
      </c>
      <c r="O105" s="72"/>
      <c r="P105" s="73"/>
      <c r="Q105" s="73"/>
      <c r="R105" s="74"/>
      <c r="S105" s="72"/>
      <c r="T105" s="73"/>
      <c r="U105" s="73"/>
      <c r="V105" s="74"/>
      <c r="W105" s="14" t="s">
        <v>51</v>
      </c>
      <c r="X105" s="72"/>
      <c r="Y105" s="73"/>
      <c r="Z105" s="73"/>
      <c r="AA105" s="74"/>
      <c r="AB105" s="72"/>
      <c r="AC105" s="73"/>
      <c r="AD105" s="73"/>
      <c r="AE105" s="74"/>
      <c r="AF105" s="88"/>
      <c r="AG105" s="136"/>
      <c r="AH105" s="136"/>
      <c r="AI105" s="72"/>
      <c r="AJ105" s="73"/>
      <c r="AK105" s="74"/>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row>
    <row r="106" spans="1:198" x14ac:dyDescent="0.2">
      <c r="A106" s="98" t="s">
        <v>126</v>
      </c>
      <c r="B106" s="99"/>
      <c r="C106" s="100"/>
      <c r="D106" s="101"/>
      <c r="E106" s="102"/>
      <c r="F106" s="103"/>
      <c r="G106" s="98" t="s">
        <v>127</v>
      </c>
      <c r="H106" s="99"/>
      <c r="I106" s="100"/>
      <c r="J106" s="119"/>
      <c r="K106" s="119"/>
      <c r="L106" s="119"/>
      <c r="M106" s="120"/>
      <c r="N106" s="139"/>
      <c r="O106" s="140"/>
      <c r="P106" s="140"/>
      <c r="Q106" s="140"/>
      <c r="R106" s="140"/>
      <c r="S106" s="164"/>
      <c r="T106" s="165"/>
      <c r="U106" s="165"/>
      <c r="V106" s="166"/>
      <c r="W106" s="14" t="s">
        <v>52</v>
      </c>
      <c r="X106" s="72"/>
      <c r="Y106" s="73"/>
      <c r="Z106" s="73"/>
      <c r="AA106" s="74"/>
      <c r="AB106" s="72"/>
      <c r="AC106" s="73"/>
      <c r="AD106" s="73"/>
      <c r="AE106" s="74"/>
      <c r="AF106" s="88"/>
      <c r="AG106" s="136"/>
      <c r="AH106" s="136"/>
      <c r="AI106" s="72"/>
      <c r="AJ106" s="73"/>
      <c r="AK106" s="74"/>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18"/>
      <c r="EW106" s="18"/>
      <c r="EX106" s="18"/>
      <c r="EY106" s="18"/>
      <c r="EZ106" s="18"/>
      <c r="FA106" s="18"/>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row>
    <row r="107" spans="1:198" ht="13.7" customHeight="1" thickBot="1" x14ac:dyDescent="0.25">
      <c r="A107" s="174" t="s">
        <v>111</v>
      </c>
      <c r="B107" s="174"/>
      <c r="C107" s="118"/>
      <c r="D107" s="118"/>
      <c r="E107" s="118"/>
      <c r="F107" s="117" t="s">
        <v>104</v>
      </c>
      <c r="G107" s="117"/>
      <c r="H107" s="118"/>
      <c r="I107" s="118"/>
      <c r="J107" s="118"/>
      <c r="K107" s="116" t="s">
        <v>105</v>
      </c>
      <c r="L107" s="116"/>
      <c r="M107" s="116"/>
      <c r="N107" s="15" t="s">
        <v>53</v>
      </c>
      <c r="O107" s="113">
        <f>C107*0.67</f>
        <v>0</v>
      </c>
      <c r="P107" s="114"/>
      <c r="Q107" s="114"/>
      <c r="R107" s="115"/>
      <c r="S107" s="113">
        <f>H107*0.67</f>
        <v>0</v>
      </c>
      <c r="T107" s="114"/>
      <c r="U107" s="114"/>
      <c r="V107" s="115"/>
      <c r="W107" s="15" t="s">
        <v>19</v>
      </c>
      <c r="X107" s="125">
        <f>SUM(X103:AA106)</f>
        <v>0</v>
      </c>
      <c r="Y107" s="126"/>
      <c r="Z107" s="126"/>
      <c r="AA107" s="127"/>
      <c r="AB107" s="125">
        <f>SUM(AB103:AE106)</f>
        <v>0</v>
      </c>
      <c r="AC107" s="137"/>
      <c r="AD107" s="137"/>
      <c r="AE107" s="138"/>
      <c r="AF107" s="172"/>
      <c r="AG107" s="173"/>
      <c r="AH107" s="173"/>
      <c r="AI107" s="125">
        <f>SUM(AI103:AK106)</f>
        <v>0</v>
      </c>
      <c r="AJ107" s="137"/>
      <c r="AK107" s="138"/>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18"/>
      <c r="EW107" s="18"/>
      <c r="EX107" s="18"/>
      <c r="EY107" s="18"/>
      <c r="EZ107" s="18"/>
      <c r="FA107" s="18"/>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row>
    <row r="108" spans="1:198" ht="13.5" thickTop="1" x14ac:dyDescent="0.2">
      <c r="A108" s="92" t="s">
        <v>78</v>
      </c>
      <c r="B108" s="54"/>
      <c r="C108" s="57" t="s">
        <v>39</v>
      </c>
      <c r="D108" s="58"/>
      <c r="E108" s="58"/>
      <c r="F108" s="58"/>
      <c r="G108" s="59"/>
      <c r="H108" s="58" t="s">
        <v>40</v>
      </c>
      <c r="I108" s="58"/>
      <c r="J108" s="58"/>
      <c r="K108" s="110"/>
      <c r="L108" s="110"/>
      <c r="M108" s="111"/>
      <c r="N108" s="17">
        <v>1</v>
      </c>
      <c r="O108" s="52" t="s">
        <v>41</v>
      </c>
      <c r="P108" s="53"/>
      <c r="Q108" s="53"/>
      <c r="R108" s="54"/>
      <c r="S108" s="52" t="s">
        <v>42</v>
      </c>
      <c r="T108" s="53"/>
      <c r="U108" s="53"/>
      <c r="V108" s="54"/>
      <c r="W108" s="16">
        <v>2</v>
      </c>
      <c r="X108" s="52" t="s">
        <v>41</v>
      </c>
      <c r="Y108" s="53"/>
      <c r="Z108" s="53"/>
      <c r="AA108" s="54"/>
      <c r="AB108" s="52" t="s">
        <v>42</v>
      </c>
      <c r="AC108" s="53"/>
      <c r="AD108" s="53"/>
      <c r="AE108" s="54"/>
      <c r="AF108" s="52" t="s">
        <v>43</v>
      </c>
      <c r="AG108" s="53"/>
      <c r="AH108" s="53"/>
      <c r="AI108" s="52" t="s">
        <v>44</v>
      </c>
      <c r="AJ108" s="53"/>
      <c r="AK108" s="54"/>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18"/>
      <c r="EW108" s="18"/>
      <c r="EX108" s="18"/>
      <c r="EY108" s="18"/>
      <c r="EZ108" s="18"/>
      <c r="FA108" s="18"/>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row>
    <row r="109" spans="1:198" x14ac:dyDescent="0.2">
      <c r="A109" s="88"/>
      <c r="B109" s="89"/>
      <c r="C109" s="88"/>
      <c r="D109" s="90"/>
      <c r="E109" s="90"/>
      <c r="F109" s="90"/>
      <c r="G109" s="91"/>
      <c r="H109" s="88"/>
      <c r="I109" s="90"/>
      <c r="J109" s="90"/>
      <c r="K109" s="90"/>
      <c r="L109" s="90"/>
      <c r="M109" s="91"/>
      <c r="N109" s="14" t="s">
        <v>45</v>
      </c>
      <c r="O109" s="72"/>
      <c r="P109" s="73"/>
      <c r="Q109" s="73"/>
      <c r="R109" s="74"/>
      <c r="S109" s="72"/>
      <c r="T109" s="73"/>
      <c r="U109" s="73"/>
      <c r="V109" s="74"/>
      <c r="W109" s="14" t="s">
        <v>47</v>
      </c>
      <c r="X109" s="72"/>
      <c r="Y109" s="73"/>
      <c r="Z109" s="73"/>
      <c r="AA109" s="74"/>
      <c r="AB109" s="72"/>
      <c r="AC109" s="73"/>
      <c r="AD109" s="73"/>
      <c r="AE109" s="74"/>
      <c r="AF109" s="88"/>
      <c r="AG109" s="136"/>
      <c r="AH109" s="136"/>
      <c r="AI109" s="72"/>
      <c r="AJ109" s="73"/>
      <c r="AK109" s="74"/>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row>
    <row r="110" spans="1:198" x14ac:dyDescent="0.2">
      <c r="A110" s="88"/>
      <c r="B110" s="89"/>
      <c r="C110" s="88"/>
      <c r="D110" s="90"/>
      <c r="E110" s="90"/>
      <c r="F110" s="90"/>
      <c r="G110" s="91"/>
      <c r="H110" s="88"/>
      <c r="I110" s="90"/>
      <c r="J110" s="90"/>
      <c r="K110" s="90"/>
      <c r="L110" s="90"/>
      <c r="M110" s="91"/>
      <c r="N110" s="14" t="s">
        <v>48</v>
      </c>
      <c r="O110" s="72"/>
      <c r="P110" s="73"/>
      <c r="Q110" s="73"/>
      <c r="R110" s="74"/>
      <c r="S110" s="72"/>
      <c r="T110" s="73"/>
      <c r="U110" s="73"/>
      <c r="V110" s="74"/>
      <c r="W110" s="14" t="s">
        <v>49</v>
      </c>
      <c r="X110" s="72"/>
      <c r="Y110" s="73"/>
      <c r="Z110" s="73"/>
      <c r="AA110" s="74"/>
      <c r="AB110" s="72"/>
      <c r="AC110" s="73"/>
      <c r="AD110" s="73"/>
      <c r="AE110" s="74"/>
      <c r="AF110" s="88"/>
      <c r="AG110" s="136"/>
      <c r="AH110" s="136"/>
      <c r="AI110" s="72"/>
      <c r="AJ110" s="73"/>
      <c r="AK110" s="74"/>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18"/>
      <c r="EW110" s="18"/>
      <c r="EX110" s="18"/>
      <c r="EY110" s="18"/>
      <c r="EZ110" s="18"/>
      <c r="FA110" s="18"/>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8"/>
      <c r="GD110" s="18"/>
      <c r="GE110" s="18"/>
      <c r="GF110" s="18"/>
      <c r="GG110" s="18"/>
      <c r="GH110" s="18"/>
      <c r="GI110" s="18"/>
      <c r="GJ110" s="18"/>
      <c r="GK110" s="18"/>
      <c r="GL110" s="18"/>
      <c r="GM110" s="18"/>
      <c r="GN110" s="18"/>
      <c r="GO110" s="18"/>
      <c r="GP110" s="18"/>
    </row>
    <row r="111" spans="1:198" x14ac:dyDescent="0.2">
      <c r="A111" s="88"/>
      <c r="B111" s="89"/>
      <c r="C111" s="88"/>
      <c r="D111" s="90"/>
      <c r="E111" s="90"/>
      <c r="F111" s="90"/>
      <c r="G111" s="91"/>
      <c r="H111" s="88"/>
      <c r="I111" s="90"/>
      <c r="J111" s="90"/>
      <c r="K111" s="90"/>
      <c r="L111" s="90"/>
      <c r="M111" s="91"/>
      <c r="N111" s="14" t="s">
        <v>50</v>
      </c>
      <c r="O111" s="72"/>
      <c r="P111" s="73"/>
      <c r="Q111" s="73"/>
      <c r="R111" s="74"/>
      <c r="S111" s="72"/>
      <c r="T111" s="73"/>
      <c r="U111" s="73"/>
      <c r="V111" s="74"/>
      <c r="W111" s="14" t="s">
        <v>51</v>
      </c>
      <c r="X111" s="72"/>
      <c r="Y111" s="73"/>
      <c r="Z111" s="73"/>
      <c r="AA111" s="74"/>
      <c r="AB111" s="72"/>
      <c r="AC111" s="73"/>
      <c r="AD111" s="73"/>
      <c r="AE111" s="74"/>
      <c r="AF111" s="88"/>
      <c r="AG111" s="136"/>
      <c r="AH111" s="136"/>
      <c r="AI111" s="72"/>
      <c r="AJ111" s="73"/>
      <c r="AK111" s="74"/>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18"/>
      <c r="EW111" s="18"/>
      <c r="EX111" s="18"/>
      <c r="EY111" s="18"/>
      <c r="EZ111" s="18"/>
      <c r="FA111" s="18"/>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8"/>
      <c r="GD111" s="18"/>
      <c r="GE111" s="18"/>
      <c r="GF111" s="18"/>
      <c r="GG111" s="18"/>
      <c r="GH111" s="18"/>
      <c r="GI111" s="18"/>
      <c r="GJ111" s="18"/>
      <c r="GK111" s="18"/>
      <c r="GL111" s="18"/>
      <c r="GM111" s="18"/>
      <c r="GN111" s="18"/>
      <c r="GO111" s="18"/>
      <c r="GP111" s="18"/>
    </row>
    <row r="112" spans="1:198" x14ac:dyDescent="0.2">
      <c r="A112" s="98" t="s">
        <v>126</v>
      </c>
      <c r="B112" s="99"/>
      <c r="C112" s="100"/>
      <c r="D112" s="101"/>
      <c r="E112" s="102"/>
      <c r="F112" s="103"/>
      <c r="G112" s="98" t="s">
        <v>127</v>
      </c>
      <c r="H112" s="99"/>
      <c r="I112" s="100"/>
      <c r="J112" s="119"/>
      <c r="K112" s="119"/>
      <c r="L112" s="119"/>
      <c r="M112" s="120"/>
      <c r="N112" s="139"/>
      <c r="O112" s="140"/>
      <c r="P112" s="140"/>
      <c r="Q112" s="140"/>
      <c r="R112" s="140"/>
      <c r="S112" s="164"/>
      <c r="T112" s="165"/>
      <c r="U112" s="165"/>
      <c r="V112" s="166"/>
      <c r="W112" s="14" t="s">
        <v>52</v>
      </c>
      <c r="X112" s="72"/>
      <c r="Y112" s="73"/>
      <c r="Z112" s="73"/>
      <c r="AA112" s="74"/>
      <c r="AB112" s="72"/>
      <c r="AC112" s="73"/>
      <c r="AD112" s="73"/>
      <c r="AE112" s="74"/>
      <c r="AF112" s="88"/>
      <c r="AG112" s="136"/>
      <c r="AH112" s="136"/>
      <c r="AI112" s="72"/>
      <c r="AJ112" s="73"/>
      <c r="AK112" s="74"/>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c r="EB112" s="18"/>
      <c r="EC112" s="18"/>
      <c r="ED112" s="18"/>
      <c r="EE112" s="18"/>
      <c r="EF112" s="18"/>
      <c r="EG112" s="18"/>
      <c r="EH112" s="18"/>
      <c r="EI112" s="18"/>
      <c r="EJ112" s="18"/>
      <c r="EK112" s="18"/>
      <c r="EL112" s="18"/>
      <c r="EM112" s="18"/>
      <c r="EN112" s="18"/>
      <c r="EO112" s="18"/>
      <c r="EP112" s="18"/>
      <c r="EQ112" s="18"/>
      <c r="ER112" s="18"/>
      <c r="ES112" s="18"/>
      <c r="ET112" s="18"/>
      <c r="EU112" s="18"/>
      <c r="EV112" s="18"/>
      <c r="EW112" s="18"/>
      <c r="EX112" s="18"/>
      <c r="EY112" s="18"/>
      <c r="EZ112" s="18"/>
      <c r="FA112" s="18"/>
      <c r="FB112" s="18"/>
      <c r="FC112" s="18"/>
      <c r="FD112" s="18"/>
      <c r="FE112" s="18"/>
      <c r="FF112" s="18"/>
      <c r="FG112" s="18"/>
      <c r="FH112" s="18"/>
      <c r="FI112" s="18"/>
      <c r="FJ112" s="18"/>
      <c r="FK112" s="18"/>
      <c r="FL112" s="18"/>
      <c r="FM112" s="18"/>
      <c r="FN112" s="18"/>
      <c r="FO112" s="18"/>
      <c r="FP112" s="18"/>
      <c r="FQ112" s="18"/>
      <c r="FR112" s="18"/>
      <c r="FS112" s="18"/>
      <c r="FT112" s="18"/>
      <c r="FU112" s="18"/>
      <c r="FV112" s="18"/>
      <c r="FW112" s="18"/>
      <c r="FX112" s="18"/>
      <c r="FY112" s="18"/>
      <c r="FZ112" s="18"/>
      <c r="GA112" s="18"/>
      <c r="GB112" s="18"/>
      <c r="GC112" s="18"/>
      <c r="GD112" s="18"/>
      <c r="GE112" s="18"/>
      <c r="GF112" s="18"/>
      <c r="GG112" s="18"/>
      <c r="GH112" s="18"/>
      <c r="GI112" s="18"/>
      <c r="GJ112" s="18"/>
      <c r="GK112" s="18"/>
      <c r="GL112" s="18"/>
      <c r="GM112" s="18"/>
      <c r="GN112" s="18"/>
      <c r="GO112" s="18"/>
      <c r="GP112" s="18"/>
    </row>
    <row r="113" spans="1:198" ht="13.7" customHeight="1" thickBot="1" x14ac:dyDescent="0.25">
      <c r="A113" s="174" t="s">
        <v>111</v>
      </c>
      <c r="B113" s="174"/>
      <c r="C113" s="118"/>
      <c r="D113" s="118"/>
      <c r="E113" s="118"/>
      <c r="F113" s="117" t="s">
        <v>104</v>
      </c>
      <c r="G113" s="117"/>
      <c r="H113" s="118"/>
      <c r="I113" s="118"/>
      <c r="J113" s="118"/>
      <c r="K113" s="116" t="s">
        <v>105</v>
      </c>
      <c r="L113" s="116"/>
      <c r="M113" s="116"/>
      <c r="N113" s="15" t="s">
        <v>53</v>
      </c>
      <c r="O113" s="113">
        <f>C113*0.67</f>
        <v>0</v>
      </c>
      <c r="P113" s="114"/>
      <c r="Q113" s="114"/>
      <c r="R113" s="115"/>
      <c r="S113" s="113">
        <f>H113*0.67</f>
        <v>0</v>
      </c>
      <c r="T113" s="114"/>
      <c r="U113" s="114"/>
      <c r="V113" s="115"/>
      <c r="W113" s="15" t="s">
        <v>19</v>
      </c>
      <c r="X113" s="125">
        <f>SUM(X109:AA112)</f>
        <v>0</v>
      </c>
      <c r="Y113" s="126"/>
      <c r="Z113" s="126"/>
      <c r="AA113" s="127"/>
      <c r="AB113" s="125">
        <f>SUM(AB109:AE112)</f>
        <v>0</v>
      </c>
      <c r="AC113" s="137"/>
      <c r="AD113" s="137"/>
      <c r="AE113" s="138"/>
      <c r="AF113" s="172"/>
      <c r="AG113" s="173"/>
      <c r="AH113" s="173"/>
      <c r="AI113" s="125">
        <f>SUM(AI109:AK112)</f>
        <v>0</v>
      </c>
      <c r="AJ113" s="137"/>
      <c r="AK113" s="138"/>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row>
    <row r="114" spans="1:198" ht="13.5" thickTop="1" x14ac:dyDescent="0.2">
      <c r="A114" s="92" t="s">
        <v>79</v>
      </c>
      <c r="B114" s="54"/>
      <c r="C114" s="57" t="s">
        <v>39</v>
      </c>
      <c r="D114" s="58"/>
      <c r="E114" s="58"/>
      <c r="F114" s="58"/>
      <c r="G114" s="59"/>
      <c r="H114" s="58" t="s">
        <v>40</v>
      </c>
      <c r="I114" s="58"/>
      <c r="J114" s="58"/>
      <c r="K114" s="110"/>
      <c r="L114" s="110"/>
      <c r="M114" s="111"/>
      <c r="N114" s="17">
        <v>1</v>
      </c>
      <c r="O114" s="52" t="s">
        <v>41</v>
      </c>
      <c r="P114" s="53"/>
      <c r="Q114" s="53"/>
      <c r="R114" s="54"/>
      <c r="S114" s="52" t="s">
        <v>42</v>
      </c>
      <c r="T114" s="53"/>
      <c r="U114" s="53"/>
      <c r="V114" s="54"/>
      <c r="W114" s="16">
        <v>2</v>
      </c>
      <c r="X114" s="52" t="s">
        <v>41</v>
      </c>
      <c r="Y114" s="53"/>
      <c r="Z114" s="53"/>
      <c r="AA114" s="54"/>
      <c r="AB114" s="52" t="s">
        <v>42</v>
      </c>
      <c r="AC114" s="53"/>
      <c r="AD114" s="53"/>
      <c r="AE114" s="54"/>
      <c r="AF114" s="52" t="s">
        <v>43</v>
      </c>
      <c r="AG114" s="53"/>
      <c r="AH114" s="53"/>
      <c r="AI114" s="52" t="s">
        <v>44</v>
      </c>
      <c r="AJ114" s="53"/>
      <c r="AK114" s="54"/>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c r="DZ114" s="18"/>
      <c r="EA114" s="18"/>
      <c r="EB114" s="18"/>
      <c r="EC114" s="18"/>
      <c r="ED114" s="18"/>
      <c r="EE114" s="18"/>
      <c r="EF114" s="18"/>
      <c r="EG114" s="18"/>
      <c r="EH114" s="18"/>
      <c r="EI114" s="18"/>
      <c r="EJ114" s="18"/>
      <c r="EK114" s="18"/>
      <c r="EL114" s="18"/>
      <c r="EM114" s="18"/>
      <c r="EN114" s="18"/>
      <c r="EO114" s="18"/>
      <c r="EP114" s="18"/>
      <c r="EQ114" s="18"/>
      <c r="ER114" s="18"/>
      <c r="ES114" s="18"/>
      <c r="ET114" s="18"/>
      <c r="EU114" s="18"/>
      <c r="EV114" s="18"/>
      <c r="EW114" s="18"/>
      <c r="EX114" s="18"/>
      <c r="EY114" s="18"/>
      <c r="EZ114" s="18"/>
      <c r="FA114" s="18"/>
      <c r="FB114" s="18"/>
      <c r="FC114" s="18"/>
      <c r="FD114" s="18"/>
      <c r="FE114" s="18"/>
      <c r="FF114" s="18"/>
      <c r="FG114" s="18"/>
      <c r="FH114" s="18"/>
      <c r="FI114" s="18"/>
      <c r="FJ114" s="18"/>
      <c r="FK114" s="18"/>
      <c r="FL114" s="18"/>
      <c r="FM114" s="18"/>
      <c r="FN114" s="18"/>
      <c r="FO114" s="18"/>
      <c r="FP114" s="18"/>
      <c r="FQ114" s="18"/>
      <c r="FR114" s="18"/>
      <c r="FS114" s="18"/>
      <c r="FT114" s="18"/>
      <c r="FU114" s="18"/>
      <c r="FV114" s="18"/>
      <c r="FW114" s="18"/>
      <c r="FX114" s="18"/>
      <c r="FY114" s="18"/>
      <c r="FZ114" s="18"/>
      <c r="GA114" s="18"/>
      <c r="GB114" s="18"/>
      <c r="GC114" s="18"/>
      <c r="GD114" s="18"/>
      <c r="GE114" s="18"/>
      <c r="GF114" s="18"/>
      <c r="GG114" s="18"/>
      <c r="GH114" s="18"/>
      <c r="GI114" s="18"/>
      <c r="GJ114" s="18"/>
      <c r="GK114" s="18"/>
      <c r="GL114" s="18"/>
      <c r="GM114" s="18"/>
      <c r="GN114" s="18"/>
      <c r="GO114" s="18"/>
      <c r="GP114" s="18"/>
    </row>
    <row r="115" spans="1:198" x14ac:dyDescent="0.2">
      <c r="A115" s="88"/>
      <c r="B115" s="89"/>
      <c r="C115" s="88"/>
      <c r="D115" s="90"/>
      <c r="E115" s="90"/>
      <c r="F115" s="90"/>
      <c r="G115" s="91"/>
      <c r="H115" s="88"/>
      <c r="I115" s="90"/>
      <c r="J115" s="90"/>
      <c r="K115" s="90"/>
      <c r="L115" s="90"/>
      <c r="M115" s="91"/>
      <c r="N115" s="14" t="s">
        <v>45</v>
      </c>
      <c r="O115" s="72"/>
      <c r="P115" s="73"/>
      <c r="Q115" s="73"/>
      <c r="R115" s="74"/>
      <c r="S115" s="72"/>
      <c r="T115" s="73"/>
      <c r="U115" s="73"/>
      <c r="V115" s="74"/>
      <c r="W115" s="14" t="s">
        <v>47</v>
      </c>
      <c r="X115" s="72"/>
      <c r="Y115" s="73"/>
      <c r="Z115" s="73"/>
      <c r="AA115" s="74"/>
      <c r="AB115" s="72"/>
      <c r="AC115" s="73"/>
      <c r="AD115" s="73"/>
      <c r="AE115" s="74"/>
      <c r="AF115" s="88"/>
      <c r="AG115" s="136"/>
      <c r="AH115" s="136"/>
      <c r="AI115" s="72"/>
      <c r="AJ115" s="73"/>
      <c r="AK115" s="74"/>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18"/>
      <c r="EW115" s="18"/>
      <c r="EX115" s="18"/>
      <c r="EY115" s="18"/>
      <c r="EZ115" s="18"/>
      <c r="FA115" s="18"/>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18"/>
      <c r="GK115" s="18"/>
      <c r="GL115" s="18"/>
      <c r="GM115" s="18"/>
      <c r="GN115" s="18"/>
      <c r="GO115" s="18"/>
      <c r="GP115" s="18"/>
    </row>
    <row r="116" spans="1:198" ht="13.5" customHeight="1" x14ac:dyDescent="0.2">
      <c r="A116" s="88"/>
      <c r="B116" s="89"/>
      <c r="C116" s="88"/>
      <c r="D116" s="90"/>
      <c r="E116" s="90"/>
      <c r="F116" s="90"/>
      <c r="G116" s="91"/>
      <c r="H116" s="88"/>
      <c r="I116" s="90"/>
      <c r="J116" s="90"/>
      <c r="K116" s="90"/>
      <c r="L116" s="90"/>
      <c r="M116" s="91"/>
      <c r="N116" s="14" t="s">
        <v>48</v>
      </c>
      <c r="O116" s="72"/>
      <c r="P116" s="73"/>
      <c r="Q116" s="73"/>
      <c r="R116" s="74"/>
      <c r="S116" s="72"/>
      <c r="T116" s="73"/>
      <c r="U116" s="73"/>
      <c r="V116" s="74"/>
      <c r="W116" s="14" t="s">
        <v>49</v>
      </c>
      <c r="X116" s="72"/>
      <c r="Y116" s="73"/>
      <c r="Z116" s="73"/>
      <c r="AA116" s="74"/>
      <c r="AB116" s="72"/>
      <c r="AC116" s="73"/>
      <c r="AD116" s="73"/>
      <c r="AE116" s="74"/>
      <c r="AF116" s="88"/>
      <c r="AG116" s="136"/>
      <c r="AH116" s="136"/>
      <c r="AI116" s="72"/>
      <c r="AJ116" s="73"/>
      <c r="AK116" s="74"/>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18"/>
      <c r="EV116" s="18"/>
      <c r="EW116" s="18"/>
      <c r="EX116" s="18"/>
      <c r="EY116" s="18"/>
      <c r="EZ116" s="18"/>
      <c r="FA116" s="18"/>
      <c r="FB116" s="18"/>
      <c r="FC116" s="18"/>
      <c r="FD116" s="18"/>
      <c r="FE116" s="18"/>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18"/>
      <c r="GK116" s="18"/>
      <c r="GL116" s="18"/>
      <c r="GM116" s="18"/>
      <c r="GN116" s="18"/>
      <c r="GO116" s="18"/>
      <c r="GP116" s="18"/>
    </row>
    <row r="117" spans="1:198" x14ac:dyDescent="0.2">
      <c r="A117" s="88"/>
      <c r="B117" s="89"/>
      <c r="C117" s="88"/>
      <c r="D117" s="90"/>
      <c r="E117" s="90"/>
      <c r="F117" s="90"/>
      <c r="G117" s="91"/>
      <c r="H117" s="88"/>
      <c r="I117" s="90"/>
      <c r="J117" s="90"/>
      <c r="K117" s="90"/>
      <c r="L117" s="90"/>
      <c r="M117" s="91"/>
      <c r="N117" s="14" t="s">
        <v>50</v>
      </c>
      <c r="O117" s="72"/>
      <c r="P117" s="73"/>
      <c r="Q117" s="73"/>
      <c r="R117" s="74"/>
      <c r="S117" s="72"/>
      <c r="T117" s="73"/>
      <c r="U117" s="73"/>
      <c r="V117" s="74"/>
      <c r="W117" s="14" t="s">
        <v>51</v>
      </c>
      <c r="X117" s="72"/>
      <c r="Y117" s="73"/>
      <c r="Z117" s="73"/>
      <c r="AA117" s="74"/>
      <c r="AB117" s="72"/>
      <c r="AC117" s="73"/>
      <c r="AD117" s="73"/>
      <c r="AE117" s="74"/>
      <c r="AF117" s="88"/>
      <c r="AG117" s="136"/>
      <c r="AH117" s="136"/>
      <c r="AI117" s="72"/>
      <c r="AJ117" s="73"/>
      <c r="AK117" s="74"/>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row>
    <row r="118" spans="1:198" ht="12.95" customHeight="1" x14ac:dyDescent="0.2">
      <c r="A118" s="98" t="s">
        <v>126</v>
      </c>
      <c r="B118" s="99"/>
      <c r="C118" s="100"/>
      <c r="D118" s="101"/>
      <c r="E118" s="102"/>
      <c r="F118" s="103"/>
      <c r="G118" s="98" t="s">
        <v>127</v>
      </c>
      <c r="H118" s="99"/>
      <c r="I118" s="100"/>
      <c r="J118" s="119"/>
      <c r="K118" s="119"/>
      <c r="L118" s="119"/>
      <c r="M118" s="120"/>
      <c r="N118" s="139"/>
      <c r="O118" s="140"/>
      <c r="P118" s="140"/>
      <c r="Q118" s="140"/>
      <c r="R118" s="140"/>
      <c r="S118" s="164"/>
      <c r="T118" s="165"/>
      <c r="U118" s="165"/>
      <c r="V118" s="166"/>
      <c r="W118" s="14" t="s">
        <v>52</v>
      </c>
      <c r="X118" s="72"/>
      <c r="Y118" s="73"/>
      <c r="Z118" s="73"/>
      <c r="AA118" s="74"/>
      <c r="AB118" s="72"/>
      <c r="AC118" s="73"/>
      <c r="AD118" s="73"/>
      <c r="AE118" s="74"/>
      <c r="AF118" s="88"/>
      <c r="AG118" s="136"/>
      <c r="AH118" s="136"/>
      <c r="AI118" s="72"/>
      <c r="AJ118" s="73"/>
      <c r="AK118" s="74"/>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c r="DX118" s="18"/>
      <c r="DY118" s="18"/>
      <c r="DZ118" s="18"/>
      <c r="EA118" s="18"/>
      <c r="EB118" s="18"/>
      <c r="EC118" s="18"/>
      <c r="ED118" s="18"/>
      <c r="EE118" s="18"/>
      <c r="EF118" s="18"/>
      <c r="EG118" s="18"/>
      <c r="EH118" s="18"/>
      <c r="EI118" s="18"/>
      <c r="EJ118" s="18"/>
      <c r="EK118" s="18"/>
      <c r="EL118" s="18"/>
      <c r="EM118" s="18"/>
      <c r="EN118" s="18"/>
      <c r="EO118" s="18"/>
      <c r="EP118" s="18"/>
      <c r="EQ118" s="18"/>
      <c r="ER118" s="18"/>
      <c r="ES118" s="18"/>
      <c r="ET118" s="18"/>
      <c r="EU118" s="18"/>
      <c r="EV118" s="18"/>
      <c r="EW118" s="18"/>
      <c r="EX118" s="18"/>
      <c r="EY118" s="18"/>
      <c r="EZ118" s="18"/>
      <c r="FA118" s="18"/>
      <c r="FB118" s="18"/>
      <c r="FC118" s="18"/>
      <c r="FD118" s="18"/>
      <c r="FE118" s="18"/>
      <c r="FF118" s="18"/>
      <c r="FG118" s="18"/>
      <c r="FH118" s="18"/>
      <c r="FI118" s="18"/>
      <c r="FJ118" s="18"/>
      <c r="FK118" s="18"/>
      <c r="FL118" s="18"/>
      <c r="FM118" s="18"/>
      <c r="FN118" s="18"/>
      <c r="FO118" s="18"/>
      <c r="FP118" s="18"/>
      <c r="FQ118" s="18"/>
      <c r="FR118" s="18"/>
      <c r="FS118" s="18"/>
      <c r="FT118" s="18"/>
      <c r="FU118" s="18"/>
      <c r="FV118" s="18"/>
      <c r="FW118" s="18"/>
      <c r="FX118" s="18"/>
      <c r="FY118" s="18"/>
      <c r="FZ118" s="18"/>
      <c r="GA118" s="18"/>
      <c r="GB118" s="18"/>
      <c r="GC118" s="18"/>
      <c r="GD118" s="18"/>
      <c r="GE118" s="18"/>
      <c r="GF118" s="18"/>
      <c r="GG118" s="18"/>
      <c r="GH118" s="18"/>
      <c r="GI118" s="18"/>
      <c r="GJ118" s="18"/>
      <c r="GK118" s="18"/>
      <c r="GL118" s="18"/>
      <c r="GM118" s="18"/>
      <c r="GN118" s="18"/>
      <c r="GO118" s="18"/>
      <c r="GP118" s="18"/>
    </row>
    <row r="119" spans="1:198" ht="12.95" customHeight="1" thickBot="1" x14ac:dyDescent="0.25">
      <c r="A119" s="174" t="s">
        <v>111</v>
      </c>
      <c r="B119" s="174"/>
      <c r="C119" s="118"/>
      <c r="D119" s="118"/>
      <c r="E119" s="118"/>
      <c r="F119" s="117" t="s">
        <v>104</v>
      </c>
      <c r="G119" s="117"/>
      <c r="H119" s="118"/>
      <c r="I119" s="118"/>
      <c r="J119" s="118"/>
      <c r="K119" s="116" t="s">
        <v>105</v>
      </c>
      <c r="L119" s="116"/>
      <c r="M119" s="116"/>
      <c r="N119" s="15" t="s">
        <v>53</v>
      </c>
      <c r="O119" s="113">
        <f>C119*0.67</f>
        <v>0</v>
      </c>
      <c r="P119" s="114"/>
      <c r="Q119" s="114"/>
      <c r="R119" s="115"/>
      <c r="S119" s="113">
        <f>H119*0.67</f>
        <v>0</v>
      </c>
      <c r="T119" s="114"/>
      <c r="U119" s="114"/>
      <c r="V119" s="115"/>
      <c r="W119" s="15" t="s">
        <v>19</v>
      </c>
      <c r="X119" s="125">
        <f>SUM(X115:AA118)</f>
        <v>0</v>
      </c>
      <c r="Y119" s="126"/>
      <c r="Z119" s="126"/>
      <c r="AA119" s="127"/>
      <c r="AB119" s="125">
        <f>SUM(AB115:AE118)</f>
        <v>0</v>
      </c>
      <c r="AC119" s="137"/>
      <c r="AD119" s="137"/>
      <c r="AE119" s="138"/>
      <c r="AF119" s="172"/>
      <c r="AG119" s="173"/>
      <c r="AH119" s="173"/>
      <c r="AI119" s="125">
        <f>SUM(AI115:AK118)</f>
        <v>0</v>
      </c>
      <c r="AJ119" s="137"/>
      <c r="AK119" s="138"/>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c r="DZ119" s="18"/>
      <c r="EA119" s="18"/>
      <c r="EB119" s="18"/>
      <c r="EC119" s="18"/>
      <c r="ED119" s="18"/>
      <c r="EE119" s="18"/>
      <c r="EF119" s="18"/>
      <c r="EG119" s="18"/>
      <c r="EH119" s="18"/>
      <c r="EI119" s="18"/>
      <c r="EJ119" s="18"/>
      <c r="EK119" s="18"/>
      <c r="EL119" s="18"/>
      <c r="EM119" s="18"/>
      <c r="EN119" s="18"/>
      <c r="EO119" s="18"/>
      <c r="EP119" s="18"/>
      <c r="EQ119" s="18"/>
      <c r="ER119" s="18"/>
      <c r="ES119" s="18"/>
      <c r="ET119" s="18"/>
      <c r="EU119" s="18"/>
      <c r="EV119" s="18"/>
      <c r="EW119" s="18"/>
      <c r="EX119" s="18"/>
      <c r="EY119" s="18"/>
      <c r="EZ119" s="18"/>
      <c r="FA119" s="18"/>
      <c r="FB119" s="18"/>
      <c r="FC119" s="18"/>
      <c r="FD119" s="18"/>
      <c r="FE119" s="18"/>
      <c r="FF119" s="18"/>
      <c r="FG119" s="18"/>
      <c r="FH119" s="18"/>
      <c r="FI119" s="18"/>
      <c r="FJ119" s="18"/>
      <c r="FK119" s="18"/>
      <c r="FL119" s="18"/>
      <c r="FM119" s="18"/>
      <c r="FN119" s="18"/>
      <c r="FO119" s="18"/>
      <c r="FP119" s="18"/>
      <c r="FQ119" s="18"/>
      <c r="FR119" s="18"/>
      <c r="FS119" s="18"/>
      <c r="FT119" s="18"/>
      <c r="FU119" s="18"/>
      <c r="FV119" s="18"/>
      <c r="FW119" s="18"/>
      <c r="FX119" s="18"/>
      <c r="FY119" s="18"/>
      <c r="FZ119" s="18"/>
      <c r="GA119" s="18"/>
      <c r="GB119" s="18"/>
      <c r="GC119" s="18"/>
      <c r="GD119" s="18"/>
      <c r="GE119" s="18"/>
      <c r="GF119" s="18"/>
      <c r="GG119" s="18"/>
      <c r="GH119" s="18"/>
      <c r="GI119" s="18"/>
      <c r="GJ119" s="18"/>
      <c r="GK119" s="18"/>
      <c r="GL119" s="18"/>
      <c r="GM119" s="18"/>
      <c r="GN119" s="18"/>
      <c r="GO119" s="18"/>
      <c r="GP119" s="18"/>
    </row>
    <row r="120" spans="1:198" ht="12.95" customHeight="1" thickTop="1" x14ac:dyDescent="0.2">
      <c r="A120" s="92" t="s">
        <v>80</v>
      </c>
      <c r="B120" s="54"/>
      <c r="C120" s="155" t="s">
        <v>39</v>
      </c>
      <c r="D120" s="156"/>
      <c r="E120" s="156"/>
      <c r="F120" s="156"/>
      <c r="G120" s="157"/>
      <c r="H120" s="58" t="s">
        <v>40</v>
      </c>
      <c r="I120" s="58"/>
      <c r="J120" s="58"/>
      <c r="K120" s="110"/>
      <c r="L120" s="110"/>
      <c r="M120" s="111"/>
      <c r="N120" s="17">
        <v>1</v>
      </c>
      <c r="O120" s="52" t="s">
        <v>41</v>
      </c>
      <c r="P120" s="53"/>
      <c r="Q120" s="53"/>
      <c r="R120" s="54"/>
      <c r="S120" s="52" t="s">
        <v>42</v>
      </c>
      <c r="T120" s="53"/>
      <c r="U120" s="53"/>
      <c r="V120" s="54"/>
      <c r="W120" s="16">
        <v>2</v>
      </c>
      <c r="X120" s="52" t="s">
        <v>41</v>
      </c>
      <c r="Y120" s="53"/>
      <c r="Z120" s="53"/>
      <c r="AA120" s="54"/>
      <c r="AB120" s="52" t="s">
        <v>42</v>
      </c>
      <c r="AC120" s="53"/>
      <c r="AD120" s="53"/>
      <c r="AE120" s="54"/>
      <c r="AF120" s="52" t="s">
        <v>43</v>
      </c>
      <c r="AG120" s="53"/>
      <c r="AH120" s="53"/>
      <c r="AI120" s="52" t="s">
        <v>44</v>
      </c>
      <c r="AJ120" s="53"/>
      <c r="AK120" s="54"/>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c r="DZ120" s="18"/>
      <c r="EA120" s="18"/>
      <c r="EB120" s="18"/>
      <c r="EC120" s="18"/>
      <c r="ED120" s="18"/>
      <c r="EE120" s="18"/>
      <c r="EF120" s="18"/>
      <c r="EG120" s="18"/>
      <c r="EH120" s="18"/>
      <c r="EI120" s="18"/>
      <c r="EJ120" s="18"/>
      <c r="EK120" s="18"/>
      <c r="EL120" s="18"/>
      <c r="EM120" s="18"/>
      <c r="EN120" s="18"/>
      <c r="EO120" s="18"/>
      <c r="EP120" s="18"/>
      <c r="EQ120" s="18"/>
      <c r="ER120" s="18"/>
      <c r="ES120" s="18"/>
      <c r="ET120" s="18"/>
      <c r="EU120" s="18"/>
      <c r="EV120" s="18"/>
      <c r="EW120" s="18"/>
      <c r="EX120" s="18"/>
      <c r="EY120" s="18"/>
      <c r="EZ120" s="18"/>
      <c r="FA120" s="18"/>
      <c r="FB120" s="18"/>
      <c r="FC120" s="18"/>
      <c r="FD120" s="18"/>
      <c r="FE120" s="18"/>
      <c r="FF120" s="18"/>
      <c r="FG120" s="18"/>
      <c r="FH120" s="18"/>
      <c r="FI120" s="18"/>
      <c r="FJ120" s="18"/>
      <c r="FK120" s="18"/>
      <c r="FL120" s="18"/>
      <c r="FM120" s="18"/>
      <c r="FN120" s="18"/>
      <c r="FO120" s="18"/>
      <c r="FP120" s="18"/>
      <c r="FQ120" s="18"/>
      <c r="FR120" s="18"/>
      <c r="FS120" s="18"/>
      <c r="FT120" s="18"/>
      <c r="FU120" s="18"/>
      <c r="FV120" s="18"/>
      <c r="FW120" s="18"/>
      <c r="FX120" s="18"/>
      <c r="FY120" s="18"/>
      <c r="FZ120" s="18"/>
      <c r="GA120" s="18"/>
      <c r="GB120" s="18"/>
      <c r="GC120" s="18"/>
      <c r="GD120" s="18"/>
      <c r="GE120" s="18"/>
      <c r="GF120" s="18"/>
      <c r="GG120" s="18"/>
      <c r="GH120" s="18"/>
      <c r="GI120" s="18"/>
      <c r="GJ120" s="18"/>
      <c r="GK120" s="18"/>
      <c r="GL120" s="18"/>
      <c r="GM120" s="18"/>
      <c r="GN120" s="18"/>
      <c r="GO120" s="18"/>
      <c r="GP120" s="18"/>
    </row>
    <row r="121" spans="1:198" x14ac:dyDescent="0.2">
      <c r="A121" s="88"/>
      <c r="B121" s="89"/>
      <c r="C121" s="88"/>
      <c r="D121" s="90"/>
      <c r="E121" s="90"/>
      <c r="F121" s="90"/>
      <c r="G121" s="91"/>
      <c r="H121" s="88"/>
      <c r="I121" s="90"/>
      <c r="J121" s="90"/>
      <c r="K121" s="90"/>
      <c r="L121" s="90"/>
      <c r="M121" s="91"/>
      <c r="N121" s="14" t="s">
        <v>45</v>
      </c>
      <c r="O121" s="72"/>
      <c r="P121" s="73"/>
      <c r="Q121" s="73"/>
      <c r="R121" s="74"/>
      <c r="S121" s="72"/>
      <c r="T121" s="73"/>
      <c r="U121" s="73"/>
      <c r="V121" s="74"/>
      <c r="W121" s="14" t="s">
        <v>47</v>
      </c>
      <c r="X121" s="72"/>
      <c r="Y121" s="73"/>
      <c r="Z121" s="73"/>
      <c r="AA121" s="74"/>
      <c r="AB121" s="72"/>
      <c r="AC121" s="73"/>
      <c r="AD121" s="73"/>
      <c r="AE121" s="74"/>
      <c r="AF121" s="88"/>
      <c r="AG121" s="136"/>
      <c r="AH121" s="136"/>
      <c r="AI121" s="72"/>
      <c r="AJ121" s="73"/>
      <c r="AK121" s="74"/>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row>
    <row r="122" spans="1:198" x14ac:dyDescent="0.2">
      <c r="A122" s="88"/>
      <c r="B122" s="89"/>
      <c r="C122" s="88"/>
      <c r="D122" s="90"/>
      <c r="E122" s="90"/>
      <c r="F122" s="90"/>
      <c r="G122" s="91"/>
      <c r="H122" s="88"/>
      <c r="I122" s="90"/>
      <c r="J122" s="90"/>
      <c r="K122" s="90"/>
      <c r="L122" s="90"/>
      <c r="M122" s="91"/>
      <c r="N122" s="14" t="s">
        <v>48</v>
      </c>
      <c r="O122" s="72"/>
      <c r="P122" s="73"/>
      <c r="Q122" s="73"/>
      <c r="R122" s="74"/>
      <c r="S122" s="72"/>
      <c r="T122" s="73"/>
      <c r="U122" s="73"/>
      <c r="V122" s="74"/>
      <c r="W122" s="14" t="s">
        <v>49</v>
      </c>
      <c r="X122" s="72"/>
      <c r="Y122" s="73"/>
      <c r="Z122" s="73"/>
      <c r="AA122" s="74"/>
      <c r="AB122" s="72"/>
      <c r="AC122" s="73"/>
      <c r="AD122" s="73"/>
      <c r="AE122" s="74"/>
      <c r="AF122" s="88"/>
      <c r="AG122" s="136"/>
      <c r="AH122" s="136"/>
      <c r="AI122" s="72"/>
      <c r="AJ122" s="73"/>
      <c r="AK122" s="74"/>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c r="DZ122" s="18"/>
      <c r="EA122" s="18"/>
      <c r="EB122" s="18"/>
      <c r="EC122" s="18"/>
      <c r="ED122" s="18"/>
      <c r="EE122" s="18"/>
      <c r="EF122" s="18"/>
      <c r="EG122" s="18"/>
      <c r="EH122" s="18"/>
      <c r="EI122" s="18"/>
      <c r="EJ122" s="18"/>
      <c r="EK122" s="18"/>
      <c r="EL122" s="18"/>
      <c r="EM122" s="18"/>
      <c r="EN122" s="18"/>
      <c r="EO122" s="18"/>
      <c r="EP122" s="18"/>
      <c r="EQ122" s="18"/>
      <c r="ER122" s="18"/>
      <c r="ES122" s="18"/>
      <c r="ET122" s="18"/>
      <c r="EU122" s="18"/>
      <c r="EV122" s="18"/>
      <c r="EW122" s="18"/>
      <c r="EX122" s="18"/>
      <c r="EY122" s="18"/>
      <c r="EZ122" s="18"/>
      <c r="FA122" s="18"/>
      <c r="FB122" s="18"/>
      <c r="FC122" s="18"/>
      <c r="FD122" s="18"/>
      <c r="FE122" s="18"/>
      <c r="FF122" s="18"/>
      <c r="FG122" s="18"/>
      <c r="FH122" s="18"/>
      <c r="FI122" s="18"/>
      <c r="FJ122" s="18"/>
      <c r="FK122" s="18"/>
      <c r="FL122" s="18"/>
      <c r="FM122" s="18"/>
      <c r="FN122" s="18"/>
      <c r="FO122" s="18"/>
      <c r="FP122" s="18"/>
      <c r="FQ122" s="18"/>
      <c r="FR122" s="18"/>
      <c r="FS122" s="18"/>
      <c r="FT122" s="18"/>
      <c r="FU122" s="18"/>
      <c r="FV122" s="18"/>
      <c r="FW122" s="18"/>
      <c r="FX122" s="18"/>
      <c r="FY122" s="18"/>
      <c r="FZ122" s="18"/>
      <c r="GA122" s="18"/>
      <c r="GB122" s="18"/>
      <c r="GC122" s="18"/>
      <c r="GD122" s="18"/>
      <c r="GE122" s="18"/>
      <c r="GF122" s="18"/>
      <c r="GG122" s="18"/>
      <c r="GH122" s="18"/>
      <c r="GI122" s="18"/>
      <c r="GJ122" s="18"/>
      <c r="GK122" s="18"/>
      <c r="GL122" s="18"/>
      <c r="GM122" s="18"/>
      <c r="GN122" s="18"/>
      <c r="GO122" s="18"/>
      <c r="GP122" s="18"/>
    </row>
    <row r="123" spans="1:198" x14ac:dyDescent="0.2">
      <c r="A123" s="88"/>
      <c r="B123" s="89"/>
      <c r="C123" s="88"/>
      <c r="D123" s="90"/>
      <c r="E123" s="90"/>
      <c r="F123" s="90"/>
      <c r="G123" s="91"/>
      <c r="H123" s="88"/>
      <c r="I123" s="90"/>
      <c r="J123" s="90"/>
      <c r="K123" s="90"/>
      <c r="L123" s="90"/>
      <c r="M123" s="91"/>
      <c r="N123" s="14" t="s">
        <v>50</v>
      </c>
      <c r="O123" s="72"/>
      <c r="P123" s="73"/>
      <c r="Q123" s="73"/>
      <c r="R123" s="74"/>
      <c r="S123" s="72"/>
      <c r="T123" s="73"/>
      <c r="U123" s="73"/>
      <c r="V123" s="74"/>
      <c r="W123" s="14" t="s">
        <v>51</v>
      </c>
      <c r="X123" s="72"/>
      <c r="Y123" s="73"/>
      <c r="Z123" s="73"/>
      <c r="AA123" s="74"/>
      <c r="AB123" s="72"/>
      <c r="AC123" s="73"/>
      <c r="AD123" s="73"/>
      <c r="AE123" s="74"/>
      <c r="AF123" s="88"/>
      <c r="AG123" s="136"/>
      <c r="AH123" s="136"/>
      <c r="AI123" s="72"/>
      <c r="AJ123" s="73"/>
      <c r="AK123" s="74"/>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c r="DZ123" s="18"/>
      <c r="EA123" s="18"/>
      <c r="EB123" s="18"/>
      <c r="EC123" s="18"/>
      <c r="ED123" s="18"/>
      <c r="EE123" s="18"/>
      <c r="EF123" s="18"/>
      <c r="EG123" s="18"/>
      <c r="EH123" s="18"/>
      <c r="EI123" s="18"/>
      <c r="EJ123" s="18"/>
      <c r="EK123" s="18"/>
      <c r="EL123" s="18"/>
      <c r="EM123" s="18"/>
      <c r="EN123" s="18"/>
      <c r="EO123" s="18"/>
      <c r="EP123" s="18"/>
      <c r="EQ123" s="18"/>
      <c r="ER123" s="18"/>
      <c r="ES123" s="18"/>
      <c r="ET123" s="18"/>
      <c r="EU123" s="18"/>
      <c r="EV123" s="18"/>
      <c r="EW123" s="18"/>
      <c r="EX123" s="18"/>
      <c r="EY123" s="18"/>
      <c r="EZ123" s="18"/>
      <c r="FA123" s="18"/>
      <c r="FB123" s="18"/>
      <c r="FC123" s="18"/>
      <c r="FD123" s="18"/>
      <c r="FE123" s="18"/>
      <c r="FF123" s="18"/>
      <c r="FG123" s="18"/>
      <c r="FH123" s="18"/>
      <c r="FI123" s="18"/>
      <c r="FJ123" s="18"/>
      <c r="FK123" s="18"/>
      <c r="FL123" s="18"/>
      <c r="FM123" s="18"/>
      <c r="FN123" s="18"/>
      <c r="FO123" s="18"/>
      <c r="FP123" s="18"/>
      <c r="FQ123" s="18"/>
      <c r="FR123" s="18"/>
      <c r="FS123" s="18"/>
      <c r="FT123" s="18"/>
      <c r="FU123" s="18"/>
      <c r="FV123" s="18"/>
      <c r="FW123" s="18"/>
      <c r="FX123" s="18"/>
      <c r="FY123" s="18"/>
      <c r="FZ123" s="18"/>
      <c r="GA123" s="18"/>
      <c r="GB123" s="18"/>
      <c r="GC123" s="18"/>
      <c r="GD123" s="18"/>
      <c r="GE123" s="18"/>
      <c r="GF123" s="18"/>
      <c r="GG123" s="18"/>
      <c r="GH123" s="18"/>
      <c r="GI123" s="18"/>
      <c r="GJ123" s="18"/>
      <c r="GK123" s="18"/>
      <c r="GL123" s="18"/>
      <c r="GM123" s="18"/>
      <c r="GN123" s="18"/>
      <c r="GO123" s="18"/>
      <c r="GP123" s="18"/>
    </row>
    <row r="124" spans="1:198" x14ac:dyDescent="0.2">
      <c r="A124" s="98" t="s">
        <v>126</v>
      </c>
      <c r="B124" s="99"/>
      <c r="C124" s="100"/>
      <c r="D124" s="101"/>
      <c r="E124" s="102"/>
      <c r="F124" s="103"/>
      <c r="G124" s="98" t="s">
        <v>127</v>
      </c>
      <c r="H124" s="99"/>
      <c r="I124" s="100"/>
      <c r="J124" s="119"/>
      <c r="K124" s="119"/>
      <c r="L124" s="119"/>
      <c r="M124" s="120"/>
      <c r="N124" s="139"/>
      <c r="O124" s="140"/>
      <c r="P124" s="140"/>
      <c r="Q124" s="140"/>
      <c r="R124" s="140"/>
      <c r="S124" s="164"/>
      <c r="T124" s="165"/>
      <c r="U124" s="165"/>
      <c r="V124" s="166"/>
      <c r="W124" s="14" t="s">
        <v>52</v>
      </c>
      <c r="X124" s="72"/>
      <c r="Y124" s="73"/>
      <c r="Z124" s="73"/>
      <c r="AA124" s="74"/>
      <c r="AB124" s="72"/>
      <c r="AC124" s="73"/>
      <c r="AD124" s="73"/>
      <c r="AE124" s="74"/>
      <c r="AF124" s="88"/>
      <c r="AG124" s="136"/>
      <c r="AH124" s="136"/>
      <c r="AI124" s="72"/>
      <c r="AJ124" s="73"/>
      <c r="AK124" s="74"/>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c r="DZ124" s="18"/>
      <c r="EA124" s="18"/>
      <c r="EB124" s="18"/>
      <c r="EC124" s="18"/>
      <c r="ED124" s="18"/>
      <c r="EE124" s="18"/>
      <c r="EF124" s="18"/>
      <c r="EG124" s="18"/>
      <c r="EH124" s="18"/>
      <c r="EI124" s="18"/>
      <c r="EJ124" s="18"/>
      <c r="EK124" s="18"/>
      <c r="EL124" s="18"/>
      <c r="EM124" s="18"/>
      <c r="EN124" s="18"/>
      <c r="EO124" s="18"/>
      <c r="EP124" s="18"/>
      <c r="EQ124" s="18"/>
      <c r="ER124" s="18"/>
      <c r="ES124" s="18"/>
      <c r="ET124" s="18"/>
      <c r="EU124" s="18"/>
      <c r="EV124" s="18"/>
      <c r="EW124" s="18"/>
      <c r="EX124" s="18"/>
      <c r="EY124" s="18"/>
      <c r="EZ124" s="18"/>
      <c r="FA124" s="18"/>
      <c r="FB124" s="18"/>
      <c r="FC124" s="18"/>
      <c r="FD124" s="18"/>
      <c r="FE124" s="18"/>
      <c r="FF124" s="18"/>
      <c r="FG124" s="18"/>
      <c r="FH124" s="18"/>
      <c r="FI124" s="18"/>
      <c r="FJ124" s="18"/>
      <c r="FK124" s="18"/>
      <c r="FL124" s="18"/>
      <c r="FM124" s="18"/>
      <c r="FN124" s="18"/>
      <c r="FO124" s="18"/>
      <c r="FP124" s="18"/>
      <c r="FQ124" s="18"/>
      <c r="FR124" s="18"/>
      <c r="FS124" s="18"/>
      <c r="FT124" s="18"/>
      <c r="FU124" s="18"/>
      <c r="FV124" s="18"/>
      <c r="FW124" s="18"/>
      <c r="FX124" s="18"/>
      <c r="FY124" s="18"/>
      <c r="FZ124" s="18"/>
      <c r="GA124" s="18"/>
      <c r="GB124" s="18"/>
      <c r="GC124" s="18"/>
      <c r="GD124" s="18"/>
      <c r="GE124" s="18"/>
      <c r="GF124" s="18"/>
      <c r="GG124" s="18"/>
      <c r="GH124" s="18"/>
      <c r="GI124" s="18"/>
      <c r="GJ124" s="18"/>
      <c r="GK124" s="18"/>
      <c r="GL124" s="18"/>
      <c r="GM124" s="18"/>
      <c r="GN124" s="18"/>
      <c r="GO124" s="18"/>
      <c r="GP124" s="18"/>
    </row>
    <row r="125" spans="1:198" ht="13.7" customHeight="1" thickBot="1" x14ac:dyDescent="0.25">
      <c r="A125" s="174" t="s">
        <v>111</v>
      </c>
      <c r="B125" s="174"/>
      <c r="C125" s="118"/>
      <c r="D125" s="118"/>
      <c r="E125" s="118"/>
      <c r="F125" s="117" t="s">
        <v>104</v>
      </c>
      <c r="G125" s="117"/>
      <c r="H125" s="118"/>
      <c r="I125" s="118"/>
      <c r="J125" s="118"/>
      <c r="K125" s="116" t="s">
        <v>105</v>
      </c>
      <c r="L125" s="116"/>
      <c r="M125" s="116"/>
      <c r="N125" s="15" t="s">
        <v>53</v>
      </c>
      <c r="O125" s="113">
        <f>C125*0.67</f>
        <v>0</v>
      </c>
      <c r="P125" s="114"/>
      <c r="Q125" s="114"/>
      <c r="R125" s="115"/>
      <c r="S125" s="113">
        <f>H125*0.67</f>
        <v>0</v>
      </c>
      <c r="T125" s="114"/>
      <c r="U125" s="114"/>
      <c r="V125" s="115"/>
      <c r="W125" s="15" t="s">
        <v>19</v>
      </c>
      <c r="X125" s="125">
        <f>SUM(X121:AA124)</f>
        <v>0</v>
      </c>
      <c r="Y125" s="126"/>
      <c r="Z125" s="126"/>
      <c r="AA125" s="127"/>
      <c r="AB125" s="125">
        <f>SUM(AB121:AE124)</f>
        <v>0</v>
      </c>
      <c r="AC125" s="137"/>
      <c r="AD125" s="137"/>
      <c r="AE125" s="138"/>
      <c r="AF125" s="172"/>
      <c r="AG125" s="173"/>
      <c r="AH125" s="173"/>
      <c r="AI125" s="125">
        <f>SUM(AI121:AK124)</f>
        <v>0</v>
      </c>
      <c r="AJ125" s="137"/>
      <c r="AK125" s="138"/>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c r="DZ125" s="18"/>
      <c r="EA125" s="18"/>
      <c r="EB125" s="18"/>
      <c r="EC125" s="18"/>
      <c r="ED125" s="18"/>
      <c r="EE125" s="18"/>
      <c r="EF125" s="18"/>
      <c r="EG125" s="18"/>
      <c r="EH125" s="18"/>
      <c r="EI125" s="18"/>
      <c r="EJ125" s="18"/>
      <c r="EK125" s="18"/>
      <c r="EL125" s="18"/>
      <c r="EM125" s="18"/>
      <c r="EN125" s="18"/>
      <c r="EO125" s="18"/>
      <c r="EP125" s="18"/>
      <c r="EQ125" s="18"/>
      <c r="ER125" s="18"/>
      <c r="ES125" s="18"/>
      <c r="ET125" s="18"/>
      <c r="EU125" s="18"/>
      <c r="EV125" s="18"/>
      <c r="EW125" s="18"/>
      <c r="EX125" s="18"/>
      <c r="EY125" s="18"/>
      <c r="EZ125" s="18"/>
      <c r="FA125" s="18"/>
      <c r="FB125" s="18"/>
      <c r="FC125" s="18"/>
      <c r="FD125" s="18"/>
      <c r="FE125" s="18"/>
      <c r="FF125" s="18"/>
      <c r="FG125" s="18"/>
      <c r="FH125" s="18"/>
      <c r="FI125" s="18"/>
      <c r="FJ125" s="18"/>
      <c r="FK125" s="18"/>
      <c r="FL125" s="18"/>
      <c r="FM125" s="18"/>
      <c r="FN125" s="18"/>
      <c r="FO125" s="18"/>
      <c r="FP125" s="18"/>
      <c r="FQ125" s="18"/>
      <c r="FR125" s="18"/>
      <c r="FS125" s="18"/>
      <c r="FT125" s="18"/>
      <c r="FU125" s="18"/>
      <c r="FV125" s="18"/>
      <c r="FW125" s="18"/>
      <c r="FX125" s="18"/>
      <c r="FY125" s="18"/>
      <c r="FZ125" s="18"/>
      <c r="GA125" s="18"/>
      <c r="GB125" s="18"/>
      <c r="GC125" s="18"/>
      <c r="GD125" s="18"/>
      <c r="GE125" s="18"/>
      <c r="GF125" s="18"/>
      <c r="GG125" s="18"/>
      <c r="GH125" s="18"/>
      <c r="GI125" s="18"/>
      <c r="GJ125" s="18"/>
      <c r="GK125" s="18"/>
      <c r="GL125" s="18"/>
      <c r="GM125" s="18"/>
      <c r="GN125" s="18"/>
      <c r="GO125" s="18"/>
      <c r="GP125" s="18"/>
    </row>
    <row r="126" spans="1:198" ht="13.5" thickTop="1" x14ac:dyDescent="0.2">
      <c r="A126" s="92" t="s">
        <v>81</v>
      </c>
      <c r="B126" s="54"/>
      <c r="C126" s="155" t="s">
        <v>39</v>
      </c>
      <c r="D126" s="156"/>
      <c r="E126" s="156"/>
      <c r="F126" s="156"/>
      <c r="G126" s="157"/>
      <c r="H126" s="58" t="s">
        <v>40</v>
      </c>
      <c r="I126" s="58"/>
      <c r="J126" s="58"/>
      <c r="K126" s="110"/>
      <c r="L126" s="110"/>
      <c r="M126" s="111"/>
      <c r="N126" s="17">
        <v>1</v>
      </c>
      <c r="O126" s="52" t="s">
        <v>41</v>
      </c>
      <c r="P126" s="53"/>
      <c r="Q126" s="53"/>
      <c r="R126" s="54"/>
      <c r="S126" s="52" t="s">
        <v>42</v>
      </c>
      <c r="T126" s="53"/>
      <c r="U126" s="53"/>
      <c r="V126" s="54"/>
      <c r="W126" s="16">
        <v>2</v>
      </c>
      <c r="X126" s="52" t="s">
        <v>41</v>
      </c>
      <c r="Y126" s="53"/>
      <c r="Z126" s="53"/>
      <c r="AA126" s="54"/>
      <c r="AB126" s="52" t="s">
        <v>42</v>
      </c>
      <c r="AC126" s="53"/>
      <c r="AD126" s="53"/>
      <c r="AE126" s="54"/>
      <c r="AF126" s="52" t="s">
        <v>43</v>
      </c>
      <c r="AG126" s="53"/>
      <c r="AH126" s="53"/>
      <c r="AI126" s="52" t="s">
        <v>44</v>
      </c>
      <c r="AJ126" s="53"/>
      <c r="AK126" s="54"/>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c r="DZ126" s="18"/>
      <c r="EA126" s="18"/>
      <c r="EB126" s="18"/>
      <c r="EC126" s="18"/>
      <c r="ED126" s="18"/>
      <c r="EE126" s="18"/>
      <c r="EF126" s="18"/>
      <c r="EG126" s="18"/>
      <c r="EH126" s="18"/>
      <c r="EI126" s="18"/>
      <c r="EJ126" s="18"/>
      <c r="EK126" s="18"/>
      <c r="EL126" s="18"/>
      <c r="EM126" s="18"/>
      <c r="EN126" s="18"/>
      <c r="EO126" s="18"/>
      <c r="EP126" s="18"/>
      <c r="EQ126" s="18"/>
      <c r="ER126" s="18"/>
      <c r="ES126" s="18"/>
      <c r="ET126" s="18"/>
      <c r="EU126" s="18"/>
      <c r="EV126" s="18"/>
      <c r="EW126" s="18"/>
      <c r="EX126" s="18"/>
      <c r="EY126" s="18"/>
      <c r="EZ126" s="18"/>
      <c r="FA126" s="18"/>
      <c r="FB126" s="18"/>
      <c r="FC126" s="18"/>
      <c r="FD126" s="18"/>
      <c r="FE126" s="18"/>
      <c r="FF126" s="18"/>
      <c r="FG126" s="18"/>
      <c r="FH126" s="18"/>
      <c r="FI126" s="18"/>
      <c r="FJ126" s="18"/>
      <c r="FK126" s="18"/>
      <c r="FL126" s="18"/>
      <c r="FM126" s="18"/>
      <c r="FN126" s="18"/>
      <c r="FO126" s="18"/>
      <c r="FP126" s="18"/>
      <c r="FQ126" s="18"/>
      <c r="FR126" s="18"/>
      <c r="FS126" s="18"/>
      <c r="FT126" s="18"/>
      <c r="FU126" s="18"/>
      <c r="FV126" s="18"/>
      <c r="FW126" s="18"/>
      <c r="FX126" s="18"/>
      <c r="FY126" s="18"/>
      <c r="FZ126" s="18"/>
      <c r="GA126" s="18"/>
      <c r="GB126" s="18"/>
      <c r="GC126" s="18"/>
      <c r="GD126" s="18"/>
      <c r="GE126" s="18"/>
      <c r="GF126" s="18"/>
      <c r="GG126" s="18"/>
      <c r="GH126" s="18"/>
      <c r="GI126" s="18"/>
      <c r="GJ126" s="18"/>
      <c r="GK126" s="18"/>
      <c r="GL126" s="18"/>
      <c r="GM126" s="18"/>
      <c r="GN126" s="18"/>
      <c r="GO126" s="18"/>
      <c r="GP126" s="18"/>
    </row>
    <row r="127" spans="1:198" x14ac:dyDescent="0.2">
      <c r="A127" s="88"/>
      <c r="B127" s="89"/>
      <c r="C127" s="88"/>
      <c r="D127" s="90"/>
      <c r="E127" s="90"/>
      <c r="F127" s="90"/>
      <c r="G127" s="91"/>
      <c r="H127" s="88"/>
      <c r="I127" s="90"/>
      <c r="J127" s="90"/>
      <c r="K127" s="90"/>
      <c r="L127" s="90"/>
      <c r="M127" s="91"/>
      <c r="N127" s="12" t="s">
        <v>45</v>
      </c>
      <c r="O127" s="72"/>
      <c r="P127" s="73"/>
      <c r="Q127" s="73"/>
      <c r="R127" s="74"/>
      <c r="S127" s="72"/>
      <c r="T127" s="73"/>
      <c r="U127" s="73"/>
      <c r="V127" s="74"/>
      <c r="W127" s="12" t="s">
        <v>47</v>
      </c>
      <c r="X127" s="72"/>
      <c r="Y127" s="73"/>
      <c r="Z127" s="73"/>
      <c r="AA127" s="74"/>
      <c r="AB127" s="72"/>
      <c r="AC127" s="73"/>
      <c r="AD127" s="73"/>
      <c r="AE127" s="74"/>
      <c r="AF127" s="88"/>
      <c r="AG127" s="136"/>
      <c r="AH127" s="136"/>
      <c r="AI127" s="72"/>
      <c r="AJ127" s="73"/>
      <c r="AK127" s="74"/>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c r="EB127" s="18"/>
      <c r="EC127" s="18"/>
      <c r="ED127" s="18"/>
      <c r="EE127" s="18"/>
      <c r="EF127" s="18"/>
      <c r="EG127" s="18"/>
      <c r="EH127" s="18"/>
      <c r="EI127" s="18"/>
      <c r="EJ127" s="18"/>
      <c r="EK127" s="18"/>
      <c r="EL127" s="18"/>
      <c r="EM127" s="18"/>
      <c r="EN127" s="18"/>
      <c r="EO127" s="18"/>
      <c r="EP127" s="18"/>
      <c r="EQ127" s="18"/>
      <c r="ER127" s="18"/>
      <c r="ES127" s="18"/>
      <c r="ET127" s="18"/>
      <c r="EU127" s="18"/>
      <c r="EV127" s="18"/>
      <c r="EW127" s="18"/>
      <c r="EX127" s="18"/>
      <c r="EY127" s="18"/>
      <c r="EZ127" s="18"/>
      <c r="FA127" s="18"/>
      <c r="FB127" s="18"/>
      <c r="FC127" s="18"/>
      <c r="FD127" s="18"/>
      <c r="FE127" s="18"/>
      <c r="FF127" s="18"/>
      <c r="FG127" s="18"/>
      <c r="FH127" s="18"/>
      <c r="FI127" s="18"/>
      <c r="FJ127" s="18"/>
      <c r="FK127" s="18"/>
      <c r="FL127" s="18"/>
      <c r="FM127" s="18"/>
      <c r="FN127" s="18"/>
      <c r="FO127" s="18"/>
      <c r="FP127" s="18"/>
      <c r="FQ127" s="18"/>
      <c r="FR127" s="18"/>
      <c r="FS127" s="18"/>
      <c r="FT127" s="18"/>
      <c r="FU127" s="18"/>
      <c r="FV127" s="18"/>
      <c r="FW127" s="18"/>
      <c r="FX127" s="18"/>
      <c r="FY127" s="18"/>
      <c r="FZ127" s="18"/>
      <c r="GA127" s="18"/>
      <c r="GB127" s="18"/>
      <c r="GC127" s="18"/>
      <c r="GD127" s="18"/>
      <c r="GE127" s="18"/>
      <c r="GF127" s="18"/>
      <c r="GG127" s="18"/>
      <c r="GH127" s="18"/>
      <c r="GI127" s="18"/>
      <c r="GJ127" s="18"/>
      <c r="GK127" s="18"/>
      <c r="GL127" s="18"/>
      <c r="GM127" s="18"/>
      <c r="GN127" s="18"/>
      <c r="GO127" s="18"/>
      <c r="GP127" s="18"/>
    </row>
    <row r="128" spans="1:198" x14ac:dyDescent="0.2">
      <c r="A128" s="88"/>
      <c r="B128" s="89"/>
      <c r="C128" s="88"/>
      <c r="D128" s="90"/>
      <c r="E128" s="90"/>
      <c r="F128" s="90"/>
      <c r="G128" s="91"/>
      <c r="H128" s="88"/>
      <c r="I128" s="90"/>
      <c r="J128" s="90"/>
      <c r="K128" s="90"/>
      <c r="L128" s="90"/>
      <c r="M128" s="91"/>
      <c r="N128" s="12" t="s">
        <v>48</v>
      </c>
      <c r="O128" s="72"/>
      <c r="P128" s="73"/>
      <c r="Q128" s="73"/>
      <c r="R128" s="74"/>
      <c r="S128" s="72"/>
      <c r="T128" s="73"/>
      <c r="U128" s="73"/>
      <c r="V128" s="74"/>
      <c r="W128" s="12" t="s">
        <v>49</v>
      </c>
      <c r="X128" s="72"/>
      <c r="Y128" s="73"/>
      <c r="Z128" s="73"/>
      <c r="AA128" s="74"/>
      <c r="AB128" s="72"/>
      <c r="AC128" s="73"/>
      <c r="AD128" s="73"/>
      <c r="AE128" s="74"/>
      <c r="AF128" s="88"/>
      <c r="AG128" s="136"/>
      <c r="AH128" s="136"/>
      <c r="AI128" s="72"/>
      <c r="AJ128" s="73"/>
      <c r="AK128" s="74"/>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c r="DZ128" s="18"/>
      <c r="EA128" s="18"/>
      <c r="EB128" s="18"/>
      <c r="EC128" s="18"/>
      <c r="ED128" s="18"/>
      <c r="EE128" s="18"/>
      <c r="EF128" s="18"/>
      <c r="EG128" s="18"/>
      <c r="EH128" s="18"/>
      <c r="EI128" s="18"/>
      <c r="EJ128" s="18"/>
      <c r="EK128" s="18"/>
      <c r="EL128" s="18"/>
      <c r="EM128" s="18"/>
      <c r="EN128" s="18"/>
      <c r="EO128" s="18"/>
      <c r="EP128" s="18"/>
      <c r="EQ128" s="18"/>
      <c r="ER128" s="18"/>
      <c r="ES128" s="18"/>
      <c r="ET128" s="18"/>
      <c r="EU128" s="18"/>
      <c r="EV128" s="18"/>
      <c r="EW128" s="18"/>
      <c r="EX128" s="18"/>
      <c r="EY128" s="18"/>
      <c r="EZ128" s="18"/>
      <c r="FA128" s="18"/>
      <c r="FB128" s="18"/>
      <c r="FC128" s="18"/>
      <c r="FD128" s="18"/>
      <c r="FE128" s="18"/>
      <c r="FF128" s="18"/>
      <c r="FG128" s="18"/>
      <c r="FH128" s="18"/>
      <c r="FI128" s="18"/>
      <c r="FJ128" s="18"/>
      <c r="FK128" s="18"/>
      <c r="FL128" s="18"/>
      <c r="FM128" s="18"/>
      <c r="FN128" s="18"/>
      <c r="FO128" s="18"/>
      <c r="FP128" s="18"/>
      <c r="FQ128" s="18"/>
      <c r="FR128" s="18"/>
      <c r="FS128" s="18"/>
      <c r="FT128" s="18"/>
      <c r="FU128" s="18"/>
      <c r="FV128" s="18"/>
      <c r="FW128" s="18"/>
      <c r="FX128" s="18"/>
      <c r="FY128" s="18"/>
      <c r="FZ128" s="18"/>
      <c r="GA128" s="18"/>
      <c r="GB128" s="18"/>
      <c r="GC128" s="18"/>
      <c r="GD128" s="18"/>
      <c r="GE128" s="18"/>
      <c r="GF128" s="18"/>
      <c r="GG128" s="18"/>
      <c r="GH128" s="18"/>
      <c r="GI128" s="18"/>
      <c r="GJ128" s="18"/>
      <c r="GK128" s="18"/>
      <c r="GL128" s="18"/>
      <c r="GM128" s="18"/>
      <c r="GN128" s="18"/>
      <c r="GO128" s="18"/>
      <c r="GP128" s="18"/>
    </row>
    <row r="129" spans="1:198" x14ac:dyDescent="0.2">
      <c r="A129" s="88"/>
      <c r="B129" s="89"/>
      <c r="C129" s="88"/>
      <c r="D129" s="90"/>
      <c r="E129" s="90"/>
      <c r="F129" s="90"/>
      <c r="G129" s="91"/>
      <c r="H129" s="88"/>
      <c r="I129" s="90"/>
      <c r="J129" s="90"/>
      <c r="K129" s="90"/>
      <c r="L129" s="90"/>
      <c r="M129" s="91"/>
      <c r="N129" s="12" t="s">
        <v>50</v>
      </c>
      <c r="O129" s="72"/>
      <c r="P129" s="73"/>
      <c r="Q129" s="73"/>
      <c r="R129" s="74"/>
      <c r="S129" s="72"/>
      <c r="T129" s="73"/>
      <c r="U129" s="73"/>
      <c r="V129" s="74"/>
      <c r="W129" s="12" t="s">
        <v>51</v>
      </c>
      <c r="X129" s="72"/>
      <c r="Y129" s="73"/>
      <c r="Z129" s="73"/>
      <c r="AA129" s="74"/>
      <c r="AB129" s="72"/>
      <c r="AC129" s="73"/>
      <c r="AD129" s="73"/>
      <c r="AE129" s="74"/>
      <c r="AF129" s="88"/>
      <c r="AG129" s="136"/>
      <c r="AH129" s="136"/>
      <c r="AI129" s="72"/>
      <c r="AJ129" s="73"/>
      <c r="AK129" s="74"/>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c r="EB129" s="18"/>
      <c r="EC129" s="18"/>
      <c r="ED129" s="18"/>
      <c r="EE129" s="18"/>
      <c r="EF129" s="18"/>
      <c r="EG129" s="18"/>
      <c r="EH129" s="18"/>
      <c r="EI129" s="18"/>
      <c r="EJ129" s="18"/>
      <c r="EK129" s="18"/>
      <c r="EL129" s="18"/>
      <c r="EM129" s="18"/>
      <c r="EN129" s="18"/>
      <c r="EO129" s="18"/>
      <c r="EP129" s="18"/>
      <c r="EQ129" s="18"/>
      <c r="ER129" s="18"/>
      <c r="ES129" s="18"/>
      <c r="ET129" s="18"/>
      <c r="EU129" s="18"/>
      <c r="EV129" s="18"/>
      <c r="EW129" s="18"/>
      <c r="EX129" s="18"/>
      <c r="EY129" s="18"/>
      <c r="EZ129" s="18"/>
      <c r="FA129" s="18"/>
      <c r="FB129" s="18"/>
      <c r="FC129" s="18"/>
      <c r="FD129" s="18"/>
      <c r="FE129" s="18"/>
      <c r="FF129" s="18"/>
      <c r="FG129" s="18"/>
      <c r="FH129" s="18"/>
      <c r="FI129" s="18"/>
      <c r="FJ129" s="18"/>
      <c r="FK129" s="18"/>
      <c r="FL129" s="18"/>
      <c r="FM129" s="18"/>
      <c r="FN129" s="18"/>
      <c r="FO129" s="18"/>
      <c r="FP129" s="18"/>
      <c r="FQ129" s="18"/>
      <c r="FR129" s="18"/>
      <c r="FS129" s="18"/>
      <c r="FT129" s="18"/>
      <c r="FU129" s="18"/>
      <c r="FV129" s="18"/>
      <c r="FW129" s="18"/>
      <c r="FX129" s="18"/>
      <c r="FY129" s="18"/>
      <c r="FZ129" s="18"/>
      <c r="GA129" s="18"/>
      <c r="GB129" s="18"/>
      <c r="GC129" s="18"/>
      <c r="GD129" s="18"/>
      <c r="GE129" s="18"/>
      <c r="GF129" s="18"/>
      <c r="GG129" s="18"/>
      <c r="GH129" s="18"/>
      <c r="GI129" s="18"/>
      <c r="GJ129" s="18"/>
      <c r="GK129" s="18"/>
      <c r="GL129" s="18"/>
      <c r="GM129" s="18"/>
      <c r="GN129" s="18"/>
      <c r="GO129" s="18"/>
      <c r="GP129" s="18"/>
    </row>
    <row r="130" spans="1:198" x14ac:dyDescent="0.2">
      <c r="A130" s="98" t="s">
        <v>126</v>
      </c>
      <c r="B130" s="99"/>
      <c r="C130" s="100"/>
      <c r="D130" s="101"/>
      <c r="E130" s="102"/>
      <c r="F130" s="103"/>
      <c r="G130" s="98" t="s">
        <v>127</v>
      </c>
      <c r="H130" s="99"/>
      <c r="I130" s="100"/>
      <c r="J130" s="119"/>
      <c r="K130" s="119"/>
      <c r="L130" s="119"/>
      <c r="M130" s="120"/>
      <c r="N130" s="139"/>
      <c r="O130" s="140"/>
      <c r="P130" s="140"/>
      <c r="Q130" s="140"/>
      <c r="R130" s="140"/>
      <c r="S130" s="164"/>
      <c r="T130" s="165"/>
      <c r="U130" s="165"/>
      <c r="V130" s="166"/>
      <c r="W130" s="12" t="s">
        <v>52</v>
      </c>
      <c r="X130" s="72"/>
      <c r="Y130" s="73"/>
      <c r="Z130" s="73"/>
      <c r="AA130" s="74"/>
      <c r="AB130" s="72"/>
      <c r="AC130" s="73"/>
      <c r="AD130" s="73"/>
      <c r="AE130" s="74"/>
      <c r="AF130" s="88"/>
      <c r="AG130" s="136"/>
      <c r="AH130" s="136"/>
      <c r="AI130" s="72"/>
      <c r="AJ130" s="73"/>
      <c r="AK130" s="74"/>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c r="DZ130" s="18"/>
      <c r="EA130" s="18"/>
      <c r="EB130" s="18"/>
      <c r="EC130" s="18"/>
      <c r="ED130" s="18"/>
      <c r="EE130" s="18"/>
      <c r="EF130" s="18"/>
      <c r="EG130" s="18"/>
      <c r="EH130" s="18"/>
      <c r="EI130" s="18"/>
      <c r="EJ130" s="18"/>
      <c r="EK130" s="18"/>
      <c r="EL130" s="18"/>
      <c r="EM130" s="18"/>
      <c r="EN130" s="18"/>
      <c r="EO130" s="18"/>
      <c r="EP130" s="18"/>
      <c r="EQ130" s="18"/>
      <c r="ER130" s="18"/>
      <c r="ES130" s="18"/>
      <c r="ET130" s="18"/>
      <c r="EU130" s="18"/>
      <c r="EV130" s="18"/>
      <c r="EW130" s="18"/>
      <c r="EX130" s="18"/>
      <c r="EY130" s="18"/>
      <c r="EZ130" s="18"/>
      <c r="FA130" s="18"/>
      <c r="FB130" s="18"/>
      <c r="FC130" s="18"/>
      <c r="FD130" s="18"/>
      <c r="FE130" s="18"/>
      <c r="FF130" s="18"/>
      <c r="FG130" s="18"/>
      <c r="FH130" s="18"/>
      <c r="FI130" s="18"/>
      <c r="FJ130" s="18"/>
      <c r="FK130" s="18"/>
      <c r="FL130" s="18"/>
      <c r="FM130" s="18"/>
      <c r="FN130" s="18"/>
      <c r="FO130" s="18"/>
      <c r="FP130" s="18"/>
      <c r="FQ130" s="18"/>
      <c r="FR130" s="18"/>
      <c r="FS130" s="18"/>
      <c r="FT130" s="18"/>
      <c r="FU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row>
    <row r="131" spans="1:198" ht="13.7" customHeight="1" thickBot="1" x14ac:dyDescent="0.25">
      <c r="A131" s="174" t="s">
        <v>111</v>
      </c>
      <c r="B131" s="174"/>
      <c r="C131" s="118"/>
      <c r="D131" s="118"/>
      <c r="E131" s="118"/>
      <c r="F131" s="117" t="s">
        <v>104</v>
      </c>
      <c r="G131" s="117"/>
      <c r="H131" s="118"/>
      <c r="I131" s="118"/>
      <c r="J131" s="118"/>
      <c r="K131" s="116" t="s">
        <v>105</v>
      </c>
      <c r="L131" s="116"/>
      <c r="M131" s="116"/>
      <c r="N131" s="15" t="s">
        <v>53</v>
      </c>
      <c r="O131" s="113">
        <f>C131*0.67</f>
        <v>0</v>
      </c>
      <c r="P131" s="114"/>
      <c r="Q131" s="114"/>
      <c r="R131" s="115"/>
      <c r="S131" s="113">
        <f>H131*0.67</f>
        <v>0</v>
      </c>
      <c r="T131" s="114"/>
      <c r="U131" s="114"/>
      <c r="V131" s="115"/>
      <c r="W131" s="13" t="s">
        <v>19</v>
      </c>
      <c r="X131" s="125">
        <f>SUM(X127:AA130)</f>
        <v>0</v>
      </c>
      <c r="Y131" s="126"/>
      <c r="Z131" s="126"/>
      <c r="AA131" s="127"/>
      <c r="AB131" s="125">
        <f>SUM(AB127:AE130)</f>
        <v>0</v>
      </c>
      <c r="AC131" s="137"/>
      <c r="AD131" s="137"/>
      <c r="AE131" s="138"/>
      <c r="AF131" s="172"/>
      <c r="AG131" s="173"/>
      <c r="AH131" s="173"/>
      <c r="AI131" s="125">
        <f>SUM(AI127:AK130)</f>
        <v>0</v>
      </c>
      <c r="AJ131" s="137"/>
      <c r="AK131" s="138"/>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c r="DZ131" s="18"/>
      <c r="EA131" s="18"/>
      <c r="EB131" s="18"/>
      <c r="EC131" s="18"/>
      <c r="ED131" s="18"/>
      <c r="EE131" s="18"/>
      <c r="EF131" s="18"/>
      <c r="EG131" s="18"/>
      <c r="EH131" s="18"/>
      <c r="EI131" s="18"/>
      <c r="EJ131" s="18"/>
      <c r="EK131" s="18"/>
      <c r="EL131" s="18"/>
      <c r="EM131" s="18"/>
      <c r="EN131" s="18"/>
      <c r="EO131" s="18"/>
      <c r="EP131" s="18"/>
      <c r="EQ131" s="18"/>
      <c r="ER131" s="18"/>
      <c r="ES131" s="18"/>
      <c r="ET131" s="18"/>
      <c r="EU131" s="18"/>
      <c r="EV131" s="18"/>
      <c r="EW131" s="18"/>
      <c r="EX131" s="18"/>
      <c r="EY131" s="18"/>
      <c r="EZ131" s="18"/>
      <c r="FA131" s="18"/>
      <c r="FB131" s="18"/>
      <c r="FC131" s="18"/>
      <c r="FD131" s="18"/>
      <c r="FE131" s="18"/>
      <c r="FF131" s="18"/>
      <c r="FG131" s="18"/>
      <c r="FH131" s="18"/>
      <c r="FI131" s="18"/>
      <c r="FJ131" s="18"/>
      <c r="FK131" s="18"/>
      <c r="FL131" s="18"/>
      <c r="FM131" s="18"/>
      <c r="FN131" s="18"/>
      <c r="FO131" s="18"/>
      <c r="FP131" s="18"/>
      <c r="FQ131" s="18"/>
      <c r="FR131" s="18"/>
      <c r="FS131" s="18"/>
      <c r="FT131" s="18"/>
      <c r="FU131" s="18"/>
      <c r="FV131" s="18"/>
      <c r="FW131" s="18"/>
      <c r="FX131" s="18"/>
      <c r="FY131" s="18"/>
      <c r="FZ131" s="18"/>
      <c r="GA131" s="18"/>
      <c r="GB131" s="18"/>
      <c r="GC131" s="18"/>
      <c r="GD131" s="18"/>
      <c r="GE131" s="18"/>
      <c r="GF131" s="18"/>
      <c r="GG131" s="18"/>
      <c r="GH131" s="18"/>
      <c r="GI131" s="18"/>
      <c r="GJ131" s="18"/>
      <c r="GK131" s="18"/>
      <c r="GL131" s="18"/>
      <c r="GM131" s="18"/>
      <c r="GN131" s="18"/>
      <c r="GO131" s="18"/>
      <c r="GP131" s="18"/>
    </row>
    <row r="132" spans="1:198" ht="13.5" thickTop="1" x14ac:dyDescent="0.2">
      <c r="A132" s="143" t="s">
        <v>56</v>
      </c>
      <c r="B132" s="160"/>
      <c r="C132" s="160"/>
      <c r="D132" s="160"/>
      <c r="E132" s="160"/>
      <c r="F132" s="160"/>
      <c r="G132" s="160"/>
      <c r="H132" s="160"/>
      <c r="I132" s="160"/>
      <c r="J132" s="160"/>
      <c r="K132" s="160"/>
      <c r="L132" s="160"/>
      <c r="M132" s="160"/>
      <c r="N132" s="161"/>
      <c r="O132" s="122">
        <f>SUM(O79:R81,O83,O85:R87,O89,O91:R93,O95,O97:R99,O101,O103:R105,O107,O109:R111,O113,O115:R117,O119,O121:R123,O125,O127:R129,O131)</f>
        <v>12.5</v>
      </c>
      <c r="P132" s="123"/>
      <c r="Q132" s="123"/>
      <c r="R132" s="124"/>
      <c r="S132" s="122">
        <f>SUM(S79:V81,S83,S85:V87,S89,S91:V93,S95,S97:V99,S101,S103:V105,S107,S109:V111,S113,S115:V117,S119,S121:V123,S125,S127:V129,S131)</f>
        <v>0</v>
      </c>
      <c r="T132" s="123"/>
      <c r="U132" s="123"/>
      <c r="V132" s="124"/>
      <c r="W132" s="23"/>
      <c r="X132" s="122">
        <f>SUM(X131,X125,X119,X113,X107,X101,X95,X89,X83)</f>
        <v>10.1</v>
      </c>
      <c r="Y132" s="123"/>
      <c r="Z132" s="123"/>
      <c r="AA132" s="124"/>
      <c r="AB132" s="122">
        <f>SUM(AB131,AB125,AB119,AB113,AB107,AB101,AB95,AB89,AB83)</f>
        <v>0</v>
      </c>
      <c r="AC132" s="123"/>
      <c r="AD132" s="123"/>
      <c r="AE132" s="124"/>
      <c r="AF132" s="147"/>
      <c r="AG132" s="148"/>
      <c r="AH132" s="149"/>
      <c r="AI132" s="122">
        <f>SUM(AI131,AI125,AI119,AI113,AI107,AI101,AI95,AI89,AI83)</f>
        <v>0</v>
      </c>
      <c r="AJ132" s="123"/>
      <c r="AK132" s="124"/>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c r="DZ132" s="18"/>
      <c r="EA132" s="18"/>
      <c r="EB132" s="18"/>
      <c r="EC132" s="18"/>
      <c r="ED132" s="18"/>
      <c r="EE132" s="18"/>
      <c r="EF132" s="18"/>
      <c r="EG132" s="18"/>
      <c r="EH132" s="18"/>
      <c r="EI132" s="18"/>
      <c r="EJ132" s="18"/>
      <c r="EK132" s="18"/>
      <c r="EL132" s="18"/>
      <c r="EM132" s="18"/>
      <c r="EN132" s="18"/>
      <c r="EO132" s="18"/>
      <c r="EP132" s="18"/>
      <c r="EQ132" s="18"/>
      <c r="ER132" s="18"/>
      <c r="ES132" s="18"/>
      <c r="ET132" s="18"/>
      <c r="EU132" s="18"/>
      <c r="EV132" s="18"/>
      <c r="EW132" s="18"/>
      <c r="EX132" s="18"/>
      <c r="EY132" s="18"/>
      <c r="EZ132" s="18"/>
      <c r="FA132" s="18"/>
      <c r="FB132" s="18"/>
      <c r="FC132" s="18"/>
      <c r="FD132" s="18"/>
      <c r="FE132" s="18"/>
      <c r="FF132" s="18"/>
      <c r="FG132" s="18"/>
      <c r="FH132" s="18"/>
      <c r="FI132" s="18"/>
      <c r="FJ132" s="18"/>
      <c r="FK132" s="18"/>
      <c r="FL132" s="18"/>
      <c r="FM132" s="18"/>
      <c r="FN132" s="18"/>
      <c r="FO132" s="18"/>
      <c r="FP132" s="18"/>
      <c r="FQ132" s="18"/>
      <c r="FR132" s="18"/>
      <c r="FS132" s="18"/>
      <c r="FT132" s="18"/>
      <c r="FU132" s="18"/>
      <c r="FV132" s="18"/>
      <c r="FW132" s="18"/>
      <c r="FX132" s="18"/>
      <c r="FY132" s="18"/>
      <c r="FZ132" s="18"/>
      <c r="GA132" s="18"/>
      <c r="GB132" s="18"/>
      <c r="GC132" s="18"/>
      <c r="GD132" s="18"/>
      <c r="GE132" s="18"/>
      <c r="GF132" s="18"/>
      <c r="GG132" s="18"/>
      <c r="GH132" s="18"/>
      <c r="GI132" s="18"/>
      <c r="GJ132" s="18"/>
      <c r="GK132" s="18"/>
      <c r="GL132" s="18"/>
      <c r="GM132" s="18"/>
      <c r="GN132" s="18"/>
      <c r="GO132" s="18"/>
      <c r="GP132" s="18"/>
    </row>
    <row r="133" spans="1:198" x14ac:dyDescent="0.2">
      <c r="A133" s="130" t="s">
        <v>82</v>
      </c>
      <c r="B133" s="158"/>
      <c r="C133" s="158"/>
      <c r="D133" s="158"/>
      <c r="E133" s="158"/>
      <c r="F133" s="158"/>
      <c r="G133" s="158"/>
      <c r="H133" s="158"/>
      <c r="I133" s="158"/>
      <c r="J133" s="158"/>
      <c r="K133" s="158"/>
      <c r="L133" s="158"/>
      <c r="M133" s="158"/>
      <c r="N133" s="159"/>
      <c r="O133" s="122">
        <f>SUM(O132,O71)</f>
        <v>25</v>
      </c>
      <c r="P133" s="123"/>
      <c r="Q133" s="123"/>
      <c r="R133" s="124"/>
      <c r="S133" s="122">
        <f>S72+S132</f>
        <v>0</v>
      </c>
      <c r="T133" s="123"/>
      <c r="U133" s="123"/>
      <c r="V133" s="124"/>
      <c r="W133" s="23"/>
      <c r="X133" s="122">
        <f>X72+X132</f>
        <v>622.91000000000008</v>
      </c>
      <c r="Y133" s="123"/>
      <c r="Z133" s="123"/>
      <c r="AA133" s="124"/>
      <c r="AB133" s="122">
        <f>AB72+AB132</f>
        <v>0</v>
      </c>
      <c r="AC133" s="123"/>
      <c r="AD133" s="123"/>
      <c r="AE133" s="124"/>
      <c r="AF133" s="147"/>
      <c r="AG133" s="148"/>
      <c r="AH133" s="149"/>
      <c r="AI133" s="65">
        <f>SUM(AI71,AI132)</f>
        <v>130</v>
      </c>
      <c r="AJ133" s="150"/>
      <c r="AK133" s="151"/>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c r="DZ133" s="18"/>
      <c r="EA133" s="18"/>
      <c r="EB133" s="18"/>
      <c r="EC133" s="18"/>
      <c r="ED133" s="18"/>
      <c r="EE133" s="18"/>
      <c r="EF133" s="18"/>
      <c r="EG133" s="18"/>
      <c r="EH133" s="18"/>
      <c r="EI133" s="18"/>
      <c r="EJ133" s="18"/>
      <c r="EK133" s="18"/>
      <c r="EL133" s="18"/>
      <c r="EM133" s="18"/>
      <c r="EN133" s="18"/>
      <c r="EO133" s="18"/>
      <c r="EP133" s="18"/>
      <c r="EQ133" s="18"/>
      <c r="ER133" s="18"/>
      <c r="ES133" s="18"/>
      <c r="ET133" s="18"/>
      <c r="EU133" s="18"/>
      <c r="EV133" s="18"/>
      <c r="EW133" s="18"/>
      <c r="EX133" s="18"/>
      <c r="EY133" s="18"/>
      <c r="EZ133" s="18"/>
      <c r="FA133" s="18"/>
      <c r="FB133" s="18"/>
      <c r="FC133" s="18"/>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row>
    <row r="134" spans="1:198" x14ac:dyDescent="0.2">
      <c r="A134" s="112" t="s">
        <v>58</v>
      </c>
      <c r="B134" s="112"/>
      <c r="C134" s="112"/>
      <c r="D134" s="112"/>
      <c r="E134" s="112"/>
      <c r="F134" s="112"/>
      <c r="G134" s="112"/>
      <c r="H134" s="112"/>
      <c r="I134" s="112"/>
      <c r="J134" s="112"/>
      <c r="K134" s="112"/>
      <c r="L134" s="112"/>
      <c r="M134" s="112" t="s">
        <v>59</v>
      </c>
      <c r="N134" s="121"/>
      <c r="O134" s="121"/>
      <c r="P134" s="121"/>
      <c r="Q134" s="121"/>
      <c r="R134" s="121"/>
      <c r="S134" s="121"/>
      <c r="T134" s="121"/>
      <c r="U134" s="121"/>
      <c r="V134" s="121"/>
      <c r="W134" s="121"/>
      <c r="X134" s="121"/>
      <c r="Y134" s="152" t="s">
        <v>60</v>
      </c>
      <c r="Z134" s="153"/>
      <c r="AA134" s="153"/>
      <c r="AB134" s="153"/>
      <c r="AC134" s="153"/>
      <c r="AD134" s="153"/>
      <c r="AE134" s="153"/>
      <c r="AF134" s="153"/>
      <c r="AG134" s="153"/>
      <c r="AH134" s="153"/>
      <c r="AI134" s="153"/>
      <c r="AJ134" s="153"/>
      <c r="AK134" s="153"/>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c r="DZ134" s="18"/>
      <c r="EA134" s="18"/>
      <c r="EB134" s="18"/>
      <c r="EC134" s="18"/>
      <c r="ED134" s="18"/>
      <c r="EE134" s="18"/>
      <c r="EF134" s="18"/>
      <c r="EG134" s="18"/>
      <c r="EH134" s="18"/>
      <c r="EI134" s="18"/>
      <c r="EJ134" s="18"/>
      <c r="EK134" s="18"/>
      <c r="EL134" s="18"/>
      <c r="EM134" s="18"/>
      <c r="EN134" s="18"/>
      <c r="EO134" s="18"/>
      <c r="EP134" s="18"/>
      <c r="EQ134" s="18"/>
      <c r="ER134" s="18"/>
      <c r="ES134" s="18"/>
      <c r="ET134" s="18"/>
      <c r="EU134" s="18"/>
      <c r="EV134" s="18"/>
      <c r="EW134" s="18"/>
      <c r="EX134" s="18"/>
      <c r="EY134" s="18"/>
      <c r="EZ134" s="18"/>
      <c r="FA134" s="18"/>
      <c r="FB134" s="18"/>
      <c r="FC134" s="18"/>
      <c r="FD134" s="18"/>
      <c r="FE134" s="18"/>
      <c r="FF134" s="18"/>
      <c r="FG134" s="18"/>
      <c r="FH134" s="18"/>
      <c r="FI134" s="18"/>
      <c r="FJ134" s="18"/>
      <c r="FK134" s="18"/>
      <c r="FL134" s="18"/>
      <c r="FM134" s="18"/>
      <c r="FN134" s="18"/>
      <c r="FO134" s="18"/>
      <c r="FP134" s="18"/>
      <c r="FQ134" s="18"/>
      <c r="FR134" s="18"/>
      <c r="FS134" s="18"/>
      <c r="FT134" s="18"/>
      <c r="FU134" s="18"/>
      <c r="FV134" s="18"/>
      <c r="FW134" s="18"/>
      <c r="FX134" s="18"/>
      <c r="FY134" s="18"/>
      <c r="FZ134" s="18"/>
      <c r="GA134" s="18"/>
      <c r="GB134" s="18"/>
      <c r="GC134" s="18"/>
      <c r="GD134" s="18"/>
      <c r="GE134" s="18"/>
      <c r="GF134" s="18"/>
      <c r="GG134" s="18"/>
      <c r="GH134" s="18"/>
      <c r="GI134" s="18"/>
      <c r="GJ134" s="18"/>
      <c r="GK134" s="18"/>
      <c r="GL134" s="18"/>
      <c r="GM134" s="18"/>
      <c r="GN134" s="18"/>
      <c r="GO134" s="18"/>
      <c r="GP134" s="18"/>
    </row>
    <row r="135" spans="1:198" x14ac:dyDescent="0.2">
      <c r="A135" s="112" t="s">
        <v>61</v>
      </c>
      <c r="B135" s="112"/>
      <c r="C135" s="112"/>
      <c r="D135" s="112"/>
      <c r="E135" s="112" t="s">
        <v>62</v>
      </c>
      <c r="F135" s="112"/>
      <c r="G135" s="112"/>
      <c r="H135" s="112"/>
      <c r="I135" s="112"/>
      <c r="J135" s="112"/>
      <c r="K135" s="112"/>
      <c r="L135" s="112"/>
      <c r="M135" s="112" t="s">
        <v>63</v>
      </c>
      <c r="N135" s="112"/>
      <c r="O135" s="112"/>
      <c r="P135" s="112"/>
      <c r="Q135" s="112"/>
      <c r="R135" s="112" t="s">
        <v>64</v>
      </c>
      <c r="S135" s="121"/>
      <c r="T135" s="121"/>
      <c r="U135" s="121"/>
      <c r="V135" s="121"/>
      <c r="W135" s="121"/>
      <c r="X135" s="121"/>
      <c r="Y135" s="154"/>
      <c r="Z135" s="154"/>
      <c r="AA135" s="154"/>
      <c r="AB135" s="154"/>
      <c r="AC135" s="154"/>
      <c r="AD135" s="154"/>
      <c r="AE135" s="154"/>
      <c r="AF135" s="154"/>
      <c r="AG135" s="154"/>
      <c r="AH135" s="154"/>
      <c r="AI135" s="154"/>
      <c r="AJ135" s="154"/>
      <c r="AK135" s="154"/>
      <c r="AL135" s="21" t="s">
        <v>65</v>
      </c>
      <c r="AM135" s="170">
        <f>SUM(O131,O127,O125,O121,O119,O115,O113,O109,O107,O103,O101,O97,O95,O91,O89,O85,O83,O79)</f>
        <v>12.5</v>
      </c>
      <c r="AN135" s="170"/>
      <c r="AO135" s="170"/>
      <c r="AP135" s="170"/>
      <c r="AQ135" s="170"/>
      <c r="AR135" s="20"/>
      <c r="AS135" s="20"/>
      <c r="AT135" s="21" t="s">
        <v>66</v>
      </c>
      <c r="AU135" s="26">
        <f>SUM(X127:AA129,X121:AA123,X115:AA117,X109:AA111,X103:AA105,X97:AA99,X91:AA93,X85:AA87,X79:AA81)</f>
        <v>10.1</v>
      </c>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c r="DZ135" s="18"/>
      <c r="EA135" s="18"/>
      <c r="EB135" s="18"/>
      <c r="EC135" s="18"/>
      <c r="ED135" s="18"/>
      <c r="EE135" s="18"/>
      <c r="EF135" s="18"/>
      <c r="EG135" s="18"/>
      <c r="EH135" s="18"/>
      <c r="EI135" s="18"/>
      <c r="EJ135" s="18"/>
      <c r="EK135" s="18"/>
      <c r="EL135" s="18"/>
      <c r="EM135" s="18"/>
      <c r="EN135" s="18"/>
      <c r="EO135" s="18"/>
      <c r="EP135" s="18"/>
      <c r="EQ135" s="18"/>
      <c r="ER135" s="18"/>
      <c r="ES135" s="18"/>
      <c r="ET135" s="18"/>
      <c r="EU135" s="18"/>
      <c r="EV135" s="18"/>
      <c r="EW135" s="18"/>
      <c r="EX135" s="18"/>
      <c r="EY135" s="18"/>
      <c r="EZ135" s="18"/>
      <c r="FA135" s="18"/>
      <c r="FB135" s="18"/>
      <c r="FC135" s="18"/>
      <c r="FD135" s="18"/>
      <c r="FE135" s="18"/>
      <c r="FF135" s="18"/>
      <c r="FG135" s="18"/>
      <c r="FH135" s="18"/>
      <c r="FI135" s="18"/>
      <c r="FJ135" s="18"/>
      <c r="FK135" s="18"/>
      <c r="FL135" s="18"/>
      <c r="FM135" s="18"/>
      <c r="FN135" s="18"/>
      <c r="FO135" s="18"/>
      <c r="FP135" s="18"/>
      <c r="FQ135" s="18"/>
      <c r="FR135" s="18"/>
      <c r="FS135" s="18"/>
      <c r="FT135" s="18"/>
      <c r="FU135" s="18"/>
      <c r="FV135" s="18"/>
      <c r="FW135" s="18"/>
      <c r="FX135" s="18"/>
      <c r="FY135" s="18"/>
      <c r="FZ135" s="18"/>
      <c r="GA135" s="18"/>
      <c r="GB135" s="18"/>
      <c r="GC135" s="18"/>
      <c r="GD135" s="18"/>
      <c r="GE135" s="18"/>
      <c r="GF135" s="18"/>
      <c r="GG135" s="18"/>
      <c r="GH135" s="18"/>
      <c r="GI135" s="18"/>
      <c r="GJ135" s="18"/>
      <c r="GK135" s="18"/>
      <c r="GL135" s="18"/>
      <c r="GM135" s="18"/>
      <c r="GN135" s="18"/>
      <c r="GO135" s="18"/>
      <c r="GP135" s="18"/>
    </row>
    <row r="136" spans="1:198" x14ac:dyDescent="0.2">
      <c r="A136" s="112" t="s">
        <v>67</v>
      </c>
      <c r="B136" s="112"/>
      <c r="C136" s="112"/>
      <c r="D136" s="112"/>
      <c r="E136" s="112" t="s">
        <v>68</v>
      </c>
      <c r="F136" s="112"/>
      <c r="G136" s="112"/>
      <c r="H136" s="112"/>
      <c r="I136" s="112"/>
      <c r="J136" s="112"/>
      <c r="K136" s="112"/>
      <c r="L136" s="112"/>
      <c r="M136" s="112" t="s">
        <v>69</v>
      </c>
      <c r="N136" s="112"/>
      <c r="O136" s="112"/>
      <c r="P136" s="112"/>
      <c r="Q136" s="112"/>
      <c r="R136" s="112" t="s">
        <v>70</v>
      </c>
      <c r="S136" s="112"/>
      <c r="T136" s="112"/>
      <c r="U136" s="112"/>
      <c r="V136" s="112"/>
      <c r="W136" s="112"/>
      <c r="X136" s="112"/>
      <c r="Y136" s="154"/>
      <c r="Z136" s="154"/>
      <c r="AA136" s="154"/>
      <c r="AB136" s="154"/>
      <c r="AC136" s="154"/>
      <c r="AD136" s="154"/>
      <c r="AE136" s="154"/>
      <c r="AF136" s="154"/>
      <c r="AG136" s="154"/>
      <c r="AH136" s="154"/>
      <c r="AI136" s="154"/>
      <c r="AJ136" s="154"/>
      <c r="AK136" s="154"/>
      <c r="AL136" s="21" t="s">
        <v>71</v>
      </c>
      <c r="AM136" s="26">
        <f>SUM(S131,S127,S125,S121,S119,S115,S113,S109,S107,S103,S101,S97,S95,S91,S89,S85,S83,S79)</f>
        <v>0</v>
      </c>
      <c r="AN136" s="20"/>
      <c r="AO136" s="20"/>
      <c r="AP136" s="20"/>
      <c r="AQ136" s="20"/>
      <c r="AR136" s="20"/>
      <c r="AS136" s="20"/>
      <c r="AT136" s="21" t="s">
        <v>72</v>
      </c>
      <c r="AU136" s="26">
        <f>SUM(AB127:AE129,AB121:AE123,AB115:AE117,AB109:AE111,AB103:AE105,AB97:AE99,AB91:AE93,AB85:AE87,AB79:AE81)</f>
        <v>0</v>
      </c>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c r="DZ136" s="18"/>
      <c r="EA136" s="18"/>
      <c r="EB136" s="18"/>
      <c r="EC136" s="18"/>
      <c r="ED136" s="18"/>
      <c r="EE136" s="18"/>
      <c r="EF136" s="18"/>
      <c r="EG136" s="18"/>
      <c r="EH136" s="18"/>
      <c r="EI136" s="18"/>
      <c r="EJ136" s="18"/>
      <c r="EK136" s="18"/>
      <c r="EL136" s="18"/>
      <c r="EM136" s="18"/>
      <c r="EN136" s="18"/>
      <c r="EO136" s="18"/>
      <c r="EP136" s="18"/>
      <c r="EQ136" s="18"/>
      <c r="ER136" s="18"/>
      <c r="ES136" s="18"/>
      <c r="ET136" s="18"/>
      <c r="EU136" s="18"/>
      <c r="EV136" s="18"/>
      <c r="EW136" s="18"/>
      <c r="EX136" s="18"/>
      <c r="EY136" s="18"/>
      <c r="EZ136" s="18"/>
      <c r="FA136" s="18"/>
      <c r="FB136" s="18"/>
      <c r="FC136" s="18"/>
      <c r="FD136" s="18"/>
      <c r="FE136" s="18"/>
      <c r="FF136" s="18"/>
      <c r="FG136" s="18"/>
      <c r="FH136" s="18"/>
      <c r="FI136" s="18"/>
      <c r="FJ136" s="18"/>
      <c r="FK136" s="18"/>
      <c r="FL136" s="18"/>
      <c r="FM136" s="18"/>
      <c r="FN136" s="18"/>
      <c r="FO136" s="18"/>
      <c r="FP136" s="18"/>
      <c r="FQ136" s="18"/>
      <c r="FR136" s="18"/>
      <c r="FS136" s="18"/>
      <c r="FT136" s="18"/>
      <c r="FU136" s="18"/>
      <c r="FV136" s="18"/>
      <c r="FW136" s="18"/>
      <c r="FX136" s="18"/>
      <c r="FY136" s="18"/>
      <c r="FZ136" s="18"/>
      <c r="GA136" s="18"/>
      <c r="GB136" s="18"/>
      <c r="GC136" s="18"/>
      <c r="GD136" s="18"/>
      <c r="GE136" s="18"/>
      <c r="GF136" s="18"/>
      <c r="GG136" s="18"/>
      <c r="GH136" s="18"/>
      <c r="GI136" s="18"/>
      <c r="GJ136" s="18"/>
      <c r="GK136" s="18"/>
      <c r="GL136" s="18"/>
      <c r="GM136" s="18"/>
      <c r="GN136" s="18"/>
      <c r="GO136" s="18"/>
      <c r="GP136" s="18"/>
    </row>
    <row r="137" spans="1:198" x14ac:dyDescent="0.2">
      <c r="A137" s="57" t="s">
        <v>34</v>
      </c>
      <c r="B137" s="58"/>
      <c r="C137" s="58"/>
      <c r="D137" s="58"/>
      <c r="E137" s="58"/>
      <c r="F137" s="58"/>
      <c r="G137" s="58"/>
      <c r="H137" s="58"/>
      <c r="I137" s="58"/>
      <c r="J137" s="58"/>
      <c r="K137" s="58"/>
      <c r="L137" s="58"/>
      <c r="M137" s="59"/>
      <c r="N137" s="4"/>
      <c r="O137" s="52" t="s">
        <v>35</v>
      </c>
      <c r="P137" s="53"/>
      <c r="Q137" s="53"/>
      <c r="R137" s="53"/>
      <c r="S137" s="53"/>
      <c r="T137" s="53"/>
      <c r="U137" s="53"/>
      <c r="V137" s="54"/>
      <c r="W137" s="16"/>
      <c r="X137" s="52" t="s">
        <v>36</v>
      </c>
      <c r="Y137" s="53"/>
      <c r="Z137" s="53"/>
      <c r="AA137" s="53"/>
      <c r="AB137" s="53"/>
      <c r="AC137" s="53"/>
      <c r="AD137" s="53"/>
      <c r="AE137" s="54"/>
      <c r="AF137" s="52" t="s">
        <v>37</v>
      </c>
      <c r="AG137" s="53"/>
      <c r="AH137" s="53"/>
      <c r="AI137" s="53"/>
      <c r="AJ137" s="53"/>
      <c r="AK137" s="54"/>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c r="EB137" s="18"/>
      <c r="EC137" s="18"/>
      <c r="ED137" s="18"/>
      <c r="EE137" s="18"/>
      <c r="EF137" s="18"/>
      <c r="EG137" s="18"/>
      <c r="EH137" s="18"/>
      <c r="EI137" s="18"/>
      <c r="EJ137" s="18"/>
      <c r="EK137" s="18"/>
      <c r="EL137" s="18"/>
      <c r="EM137" s="18"/>
      <c r="EN137" s="18"/>
      <c r="EO137" s="18"/>
      <c r="EP137" s="18"/>
      <c r="EQ137" s="18"/>
      <c r="ER137" s="18"/>
      <c r="ES137" s="18"/>
      <c r="ET137" s="18"/>
      <c r="EU137" s="18"/>
      <c r="EV137" s="18"/>
      <c r="EW137" s="18"/>
      <c r="EX137" s="18"/>
      <c r="EY137" s="18"/>
      <c r="EZ137" s="18"/>
      <c r="FA137" s="18"/>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c r="GI137" s="18"/>
      <c r="GJ137" s="18"/>
      <c r="GK137" s="18"/>
      <c r="GL137" s="18"/>
      <c r="GM137" s="18"/>
      <c r="GN137" s="18"/>
      <c r="GO137" s="18"/>
      <c r="GP137" s="18"/>
    </row>
    <row r="138" spans="1:198" x14ac:dyDescent="0.2">
      <c r="A138" s="92" t="s">
        <v>83</v>
      </c>
      <c r="B138" s="54"/>
      <c r="C138" s="57" t="s">
        <v>39</v>
      </c>
      <c r="D138" s="58"/>
      <c r="E138" s="58"/>
      <c r="F138" s="58"/>
      <c r="G138" s="59"/>
      <c r="H138" s="58" t="s">
        <v>40</v>
      </c>
      <c r="I138" s="58"/>
      <c r="J138" s="58"/>
      <c r="K138" s="58"/>
      <c r="L138" s="58"/>
      <c r="M138" s="59"/>
      <c r="N138" s="17">
        <v>1</v>
      </c>
      <c r="O138" s="52" t="s">
        <v>41</v>
      </c>
      <c r="P138" s="53"/>
      <c r="Q138" s="53"/>
      <c r="R138" s="54"/>
      <c r="S138" s="52" t="s">
        <v>42</v>
      </c>
      <c r="T138" s="53"/>
      <c r="U138" s="53"/>
      <c r="V138" s="54"/>
      <c r="W138" s="16">
        <v>2</v>
      </c>
      <c r="X138" s="52" t="s">
        <v>41</v>
      </c>
      <c r="Y138" s="53"/>
      <c r="Z138" s="53"/>
      <c r="AA138" s="54"/>
      <c r="AB138" s="52" t="s">
        <v>42</v>
      </c>
      <c r="AC138" s="53"/>
      <c r="AD138" s="53"/>
      <c r="AE138" s="54"/>
      <c r="AF138" s="52" t="s">
        <v>43</v>
      </c>
      <c r="AG138" s="53"/>
      <c r="AH138" s="53"/>
      <c r="AI138" s="52" t="s">
        <v>44</v>
      </c>
      <c r="AJ138" s="53"/>
      <c r="AK138" s="54"/>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c r="DZ138" s="18"/>
      <c r="EA138" s="18"/>
      <c r="EB138" s="18"/>
      <c r="EC138" s="18"/>
      <c r="ED138" s="18"/>
      <c r="EE138" s="18"/>
      <c r="EF138" s="18"/>
      <c r="EG138" s="18"/>
      <c r="EH138" s="18"/>
      <c r="EI138" s="18"/>
      <c r="EJ138" s="18"/>
      <c r="EK138" s="18"/>
      <c r="EL138" s="18"/>
      <c r="EM138" s="18"/>
      <c r="EN138" s="18"/>
      <c r="EO138" s="18"/>
      <c r="EP138" s="18"/>
      <c r="EQ138" s="18"/>
      <c r="ER138" s="18"/>
      <c r="ES138" s="18"/>
      <c r="ET138" s="18"/>
      <c r="EU138" s="18"/>
      <c r="EV138" s="18"/>
      <c r="EW138" s="18"/>
      <c r="EX138" s="18"/>
      <c r="EY138" s="18"/>
      <c r="EZ138" s="18"/>
      <c r="FA138" s="18"/>
      <c r="FB138" s="18"/>
      <c r="FC138" s="18"/>
      <c r="FD138" s="18"/>
      <c r="FE138" s="18"/>
      <c r="FF138" s="18"/>
      <c r="FG138" s="18"/>
      <c r="FH138" s="18"/>
      <c r="FI138" s="18"/>
      <c r="FJ138" s="18"/>
      <c r="FK138" s="18"/>
      <c r="FL138" s="18"/>
      <c r="FM138" s="18"/>
      <c r="FN138" s="18"/>
      <c r="FO138" s="18"/>
      <c r="FP138" s="18"/>
      <c r="FQ138" s="18"/>
      <c r="FR138" s="18"/>
      <c r="FS138" s="18"/>
      <c r="FT138" s="18"/>
      <c r="FU138" s="18"/>
      <c r="FV138" s="18"/>
      <c r="FW138" s="18"/>
      <c r="FX138" s="18"/>
      <c r="FY138" s="18"/>
      <c r="FZ138" s="18"/>
      <c r="GA138" s="18"/>
      <c r="GB138" s="18"/>
      <c r="GC138" s="18"/>
      <c r="GD138" s="18"/>
      <c r="GE138" s="18"/>
      <c r="GF138" s="18"/>
      <c r="GG138" s="18"/>
      <c r="GH138" s="18"/>
      <c r="GI138" s="18"/>
      <c r="GJ138" s="18"/>
      <c r="GK138" s="18"/>
      <c r="GL138" s="18"/>
      <c r="GM138" s="18"/>
      <c r="GN138" s="18"/>
      <c r="GO138" s="18"/>
      <c r="GP138" s="18"/>
    </row>
    <row r="139" spans="1:198" x14ac:dyDescent="0.2">
      <c r="A139" s="88"/>
      <c r="B139" s="89"/>
      <c r="C139" s="88"/>
      <c r="D139" s="90"/>
      <c r="E139" s="90"/>
      <c r="F139" s="90"/>
      <c r="G139" s="91"/>
      <c r="H139" s="88"/>
      <c r="I139" s="90"/>
      <c r="J139" s="90"/>
      <c r="K139" s="90"/>
      <c r="L139" s="90"/>
      <c r="M139" s="91"/>
      <c r="N139" s="14" t="s">
        <v>45</v>
      </c>
      <c r="O139" s="72"/>
      <c r="P139" s="73"/>
      <c r="Q139" s="73"/>
      <c r="R139" s="74"/>
      <c r="S139" s="72"/>
      <c r="T139" s="73"/>
      <c r="U139" s="73"/>
      <c r="V139" s="74"/>
      <c r="W139" s="14" t="s">
        <v>47</v>
      </c>
      <c r="X139" s="72"/>
      <c r="Y139" s="73"/>
      <c r="Z139" s="73"/>
      <c r="AA139" s="74"/>
      <c r="AB139" s="72"/>
      <c r="AC139" s="73"/>
      <c r="AD139" s="73"/>
      <c r="AE139" s="74"/>
      <c r="AF139" s="88"/>
      <c r="AG139" s="136"/>
      <c r="AH139" s="136"/>
      <c r="AI139" s="72"/>
      <c r="AJ139" s="73"/>
      <c r="AK139" s="74"/>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c r="DZ139" s="18"/>
      <c r="EA139" s="18"/>
      <c r="EB139" s="18"/>
      <c r="EC139" s="18"/>
      <c r="ED139" s="18"/>
      <c r="EE139" s="18"/>
      <c r="EF139" s="18"/>
      <c r="EG139" s="18"/>
      <c r="EH139" s="18"/>
      <c r="EI139" s="18"/>
      <c r="EJ139" s="18"/>
      <c r="EK139" s="18"/>
      <c r="EL139" s="18"/>
      <c r="EM139" s="18"/>
      <c r="EN139" s="18"/>
      <c r="EO139" s="18"/>
      <c r="EP139" s="18"/>
      <c r="EQ139" s="18"/>
      <c r="ER139" s="18"/>
      <c r="ES139" s="18"/>
      <c r="ET139" s="18"/>
      <c r="EU139" s="18"/>
      <c r="EV139" s="18"/>
      <c r="EW139" s="18"/>
      <c r="EX139" s="18"/>
      <c r="EY139" s="18"/>
      <c r="EZ139" s="18"/>
      <c r="FA139" s="18"/>
      <c r="FB139" s="18"/>
      <c r="FC139" s="18"/>
      <c r="FD139" s="18"/>
      <c r="FE139" s="18"/>
      <c r="FF139" s="18"/>
      <c r="FG139" s="18"/>
      <c r="FH139" s="18"/>
      <c r="FI139" s="18"/>
      <c r="FJ139" s="18"/>
      <c r="FK139" s="18"/>
      <c r="FL139" s="18"/>
      <c r="FM139" s="18"/>
      <c r="FN139" s="18"/>
      <c r="FO139" s="18"/>
      <c r="FP139" s="18"/>
      <c r="FQ139" s="18"/>
      <c r="FR139" s="18"/>
      <c r="FS139" s="18"/>
      <c r="FT139" s="18"/>
      <c r="FU139" s="18"/>
      <c r="FV139" s="18"/>
      <c r="FW139" s="18"/>
      <c r="FX139" s="18"/>
      <c r="FY139" s="18"/>
      <c r="FZ139" s="18"/>
      <c r="GA139" s="18"/>
      <c r="GB139" s="18"/>
      <c r="GC139" s="18"/>
      <c r="GD139" s="18"/>
      <c r="GE139" s="18"/>
      <c r="GF139" s="18"/>
      <c r="GG139" s="18"/>
      <c r="GH139" s="18"/>
      <c r="GI139" s="18"/>
      <c r="GJ139" s="18"/>
      <c r="GK139" s="18"/>
      <c r="GL139" s="18"/>
      <c r="GM139" s="18"/>
      <c r="GN139" s="18"/>
      <c r="GO139" s="18"/>
      <c r="GP139" s="18"/>
    </row>
    <row r="140" spans="1:198" x14ac:dyDescent="0.2">
      <c r="A140" s="88"/>
      <c r="B140" s="89"/>
      <c r="C140" s="88"/>
      <c r="D140" s="90"/>
      <c r="E140" s="90"/>
      <c r="F140" s="90"/>
      <c r="G140" s="91"/>
      <c r="H140" s="88"/>
      <c r="I140" s="90"/>
      <c r="J140" s="90"/>
      <c r="K140" s="90"/>
      <c r="L140" s="90"/>
      <c r="M140" s="91"/>
      <c r="N140" s="14" t="s">
        <v>48</v>
      </c>
      <c r="O140" s="72"/>
      <c r="P140" s="73"/>
      <c r="Q140" s="73"/>
      <c r="R140" s="74"/>
      <c r="S140" s="72"/>
      <c r="T140" s="73"/>
      <c r="U140" s="73"/>
      <c r="V140" s="74"/>
      <c r="W140" s="14" t="s">
        <v>49</v>
      </c>
      <c r="X140" s="72"/>
      <c r="Y140" s="73"/>
      <c r="Z140" s="73"/>
      <c r="AA140" s="74"/>
      <c r="AB140" s="72"/>
      <c r="AC140" s="73"/>
      <c r="AD140" s="73"/>
      <c r="AE140" s="74"/>
      <c r="AF140" s="88"/>
      <c r="AG140" s="136"/>
      <c r="AH140" s="136"/>
      <c r="AI140" s="72"/>
      <c r="AJ140" s="73"/>
      <c r="AK140" s="74"/>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c r="DZ140" s="18"/>
      <c r="EA140" s="18"/>
      <c r="EB140" s="18"/>
      <c r="EC140" s="18"/>
      <c r="ED140" s="18"/>
      <c r="EE140" s="18"/>
      <c r="EF140" s="18"/>
      <c r="EG140" s="18"/>
      <c r="EH140" s="18"/>
      <c r="EI140" s="18"/>
      <c r="EJ140" s="18"/>
      <c r="EK140" s="18"/>
      <c r="EL140" s="18"/>
      <c r="EM140" s="18"/>
      <c r="EN140" s="18"/>
      <c r="EO140" s="18"/>
      <c r="EP140" s="18"/>
      <c r="EQ140" s="18"/>
      <c r="ER140" s="18"/>
      <c r="ES140" s="18"/>
      <c r="ET140" s="18"/>
      <c r="EU140" s="18"/>
      <c r="EV140" s="18"/>
      <c r="EW140" s="18"/>
      <c r="EX140" s="18"/>
      <c r="EY140" s="18"/>
      <c r="EZ140" s="18"/>
      <c r="FA140" s="18"/>
      <c r="FB140" s="18"/>
      <c r="FC140" s="18"/>
      <c r="FD140" s="18"/>
      <c r="FE140" s="18"/>
      <c r="FF140" s="18"/>
      <c r="FG140" s="18"/>
      <c r="FH140" s="18"/>
      <c r="FI140" s="18"/>
      <c r="FJ140" s="18"/>
      <c r="FK140" s="18"/>
      <c r="FL140" s="18"/>
      <c r="FM140" s="18"/>
      <c r="FN140" s="18"/>
      <c r="FO140" s="18"/>
      <c r="FP140" s="18"/>
      <c r="FQ140" s="18"/>
      <c r="FR140" s="18"/>
      <c r="FS140" s="18"/>
      <c r="FT140" s="18"/>
      <c r="FU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row>
    <row r="141" spans="1:198" x14ac:dyDescent="0.2">
      <c r="A141" s="88"/>
      <c r="B141" s="89"/>
      <c r="C141" s="88"/>
      <c r="D141" s="90"/>
      <c r="E141" s="90"/>
      <c r="F141" s="90"/>
      <c r="G141" s="91"/>
      <c r="H141" s="88"/>
      <c r="I141" s="90"/>
      <c r="J141" s="90"/>
      <c r="K141" s="90"/>
      <c r="L141" s="90"/>
      <c r="M141" s="91"/>
      <c r="N141" s="14" t="s">
        <v>50</v>
      </c>
      <c r="O141" s="72"/>
      <c r="P141" s="73"/>
      <c r="Q141" s="73"/>
      <c r="R141" s="74"/>
      <c r="S141" s="72"/>
      <c r="T141" s="73"/>
      <c r="U141" s="73"/>
      <c r="V141" s="74"/>
      <c r="W141" s="14" t="s">
        <v>51</v>
      </c>
      <c r="X141" s="72"/>
      <c r="Y141" s="73"/>
      <c r="Z141" s="73"/>
      <c r="AA141" s="74"/>
      <c r="AB141" s="72"/>
      <c r="AC141" s="73"/>
      <c r="AD141" s="73"/>
      <c r="AE141" s="74"/>
      <c r="AF141" s="88"/>
      <c r="AG141" s="136"/>
      <c r="AH141" s="136"/>
      <c r="AI141" s="72"/>
      <c r="AJ141" s="73"/>
      <c r="AK141" s="74"/>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c r="DZ141" s="18"/>
      <c r="EA141" s="18"/>
      <c r="EB141" s="18"/>
      <c r="EC141" s="18"/>
      <c r="ED141" s="18"/>
      <c r="EE141" s="18"/>
      <c r="EF141" s="18"/>
      <c r="EG141" s="18"/>
      <c r="EH141" s="18"/>
      <c r="EI141" s="18"/>
      <c r="EJ141" s="18"/>
      <c r="EK141" s="18"/>
      <c r="EL141" s="18"/>
      <c r="EM141" s="18"/>
      <c r="EN141" s="18"/>
      <c r="EO141" s="18"/>
      <c r="EP141" s="18"/>
      <c r="EQ141" s="18"/>
      <c r="ER141" s="18"/>
      <c r="ES141" s="18"/>
      <c r="ET141" s="18"/>
      <c r="EU141" s="18"/>
      <c r="EV141" s="18"/>
      <c r="EW141" s="18"/>
      <c r="EX141" s="18"/>
      <c r="EY141" s="18"/>
      <c r="EZ141" s="18"/>
      <c r="FA141" s="18"/>
      <c r="FB141" s="18"/>
      <c r="FC141" s="18"/>
      <c r="FD141" s="18"/>
      <c r="FE141" s="18"/>
      <c r="FF141" s="18"/>
      <c r="FG141" s="18"/>
      <c r="FH141" s="18"/>
      <c r="FI141" s="18"/>
      <c r="FJ141" s="18"/>
      <c r="FK141" s="18"/>
      <c r="FL141" s="18"/>
      <c r="FM141" s="18"/>
      <c r="FN141" s="18"/>
      <c r="FO141" s="18"/>
      <c r="FP141" s="18"/>
      <c r="FQ141" s="18"/>
      <c r="FR141" s="18"/>
      <c r="FS141" s="18"/>
      <c r="FT141" s="18"/>
      <c r="FU141" s="18"/>
      <c r="FV141" s="18"/>
      <c r="FW141" s="18"/>
      <c r="FX141" s="18"/>
      <c r="FY141" s="18"/>
      <c r="FZ141" s="18"/>
      <c r="GA141" s="18"/>
      <c r="GB141" s="18"/>
      <c r="GC141" s="18"/>
      <c r="GD141" s="18"/>
      <c r="GE141" s="18"/>
      <c r="GF141" s="18"/>
      <c r="GG141" s="18"/>
      <c r="GH141" s="18"/>
      <c r="GI141" s="18"/>
      <c r="GJ141" s="18"/>
      <c r="GK141" s="18"/>
      <c r="GL141" s="18"/>
      <c r="GM141" s="18"/>
      <c r="GN141" s="18"/>
      <c r="GO141" s="18"/>
      <c r="GP141" s="18"/>
    </row>
    <row r="142" spans="1:198" x14ac:dyDescent="0.2">
      <c r="A142" s="98" t="s">
        <v>126</v>
      </c>
      <c r="B142" s="99"/>
      <c r="C142" s="100"/>
      <c r="D142" s="101"/>
      <c r="E142" s="102"/>
      <c r="F142" s="103"/>
      <c r="G142" s="98" t="s">
        <v>127</v>
      </c>
      <c r="H142" s="99"/>
      <c r="I142" s="100"/>
      <c r="J142" s="119"/>
      <c r="K142" s="119"/>
      <c r="L142" s="119"/>
      <c r="M142" s="120"/>
      <c r="N142" s="139"/>
      <c r="O142" s="140"/>
      <c r="P142" s="140"/>
      <c r="Q142" s="140"/>
      <c r="R142" s="140"/>
      <c r="S142" s="164"/>
      <c r="T142" s="165"/>
      <c r="U142" s="165"/>
      <c r="V142" s="166"/>
      <c r="W142" s="14" t="s">
        <v>52</v>
      </c>
      <c r="X142" s="72"/>
      <c r="Y142" s="73"/>
      <c r="Z142" s="73"/>
      <c r="AA142" s="74"/>
      <c r="AB142" s="72"/>
      <c r="AC142" s="73"/>
      <c r="AD142" s="73"/>
      <c r="AE142" s="74"/>
      <c r="AF142" s="88"/>
      <c r="AG142" s="136"/>
      <c r="AH142" s="136"/>
      <c r="AI142" s="72"/>
      <c r="AJ142" s="73"/>
      <c r="AK142" s="74"/>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c r="DX142" s="18"/>
      <c r="DY142" s="18"/>
      <c r="DZ142" s="18"/>
      <c r="EA142" s="18"/>
      <c r="EB142" s="18"/>
      <c r="EC142" s="18"/>
      <c r="ED142" s="18"/>
      <c r="EE142" s="18"/>
      <c r="EF142" s="18"/>
      <c r="EG142" s="18"/>
      <c r="EH142" s="18"/>
      <c r="EI142" s="18"/>
      <c r="EJ142" s="18"/>
      <c r="EK142" s="18"/>
      <c r="EL142" s="18"/>
      <c r="EM142" s="18"/>
      <c r="EN142" s="18"/>
      <c r="EO142" s="18"/>
      <c r="EP142" s="18"/>
      <c r="EQ142" s="18"/>
      <c r="ER142" s="18"/>
      <c r="ES142" s="18"/>
      <c r="ET142" s="18"/>
      <c r="EU142" s="18"/>
      <c r="EV142" s="18"/>
      <c r="EW142" s="18"/>
      <c r="EX142" s="18"/>
      <c r="EY142" s="18"/>
      <c r="EZ142" s="18"/>
      <c r="FA142" s="18"/>
      <c r="FB142" s="18"/>
      <c r="FC142" s="18"/>
      <c r="FD142" s="18"/>
      <c r="FE142" s="18"/>
      <c r="FF142" s="18"/>
      <c r="FG142" s="18"/>
      <c r="FH142" s="18"/>
      <c r="FI142" s="18"/>
      <c r="FJ142" s="18"/>
      <c r="FK142" s="18"/>
      <c r="FL142" s="18"/>
      <c r="FM142" s="18"/>
      <c r="FN142" s="18"/>
      <c r="FO142" s="18"/>
      <c r="FP142" s="18"/>
      <c r="FQ142" s="18"/>
      <c r="FR142" s="18"/>
      <c r="FS142" s="18"/>
      <c r="FT142" s="18"/>
      <c r="FU142" s="18"/>
      <c r="FV142" s="18"/>
      <c r="FW142" s="18"/>
      <c r="FX142" s="18"/>
      <c r="FY142" s="18"/>
      <c r="FZ142" s="18"/>
      <c r="GA142" s="18"/>
      <c r="GB142" s="18"/>
      <c r="GC142" s="18"/>
      <c r="GD142" s="18"/>
      <c r="GE142" s="18"/>
      <c r="GF142" s="18"/>
      <c r="GG142" s="18"/>
      <c r="GH142" s="18"/>
      <c r="GI142" s="18"/>
      <c r="GJ142" s="18"/>
      <c r="GK142" s="18"/>
      <c r="GL142" s="18"/>
      <c r="GM142" s="18"/>
      <c r="GN142" s="18"/>
      <c r="GO142" s="18"/>
      <c r="GP142" s="18"/>
    </row>
    <row r="143" spans="1:198" ht="13.7" customHeight="1" thickBot="1" x14ac:dyDescent="0.25">
      <c r="A143" s="174" t="s">
        <v>111</v>
      </c>
      <c r="B143" s="174"/>
      <c r="C143" s="118"/>
      <c r="D143" s="118"/>
      <c r="E143" s="118"/>
      <c r="F143" s="117" t="s">
        <v>104</v>
      </c>
      <c r="G143" s="117"/>
      <c r="H143" s="118"/>
      <c r="I143" s="118"/>
      <c r="J143" s="118"/>
      <c r="K143" s="116" t="s">
        <v>105</v>
      </c>
      <c r="L143" s="116"/>
      <c r="M143" s="116"/>
      <c r="N143" s="15" t="s">
        <v>53</v>
      </c>
      <c r="O143" s="113">
        <f>C143*0.67</f>
        <v>0</v>
      </c>
      <c r="P143" s="114"/>
      <c r="Q143" s="114"/>
      <c r="R143" s="115"/>
      <c r="S143" s="113">
        <f>H143*0.67</f>
        <v>0</v>
      </c>
      <c r="T143" s="114"/>
      <c r="U143" s="114"/>
      <c r="V143" s="115"/>
      <c r="W143" s="15" t="s">
        <v>19</v>
      </c>
      <c r="X143" s="125">
        <f>SUM(X139:AA142)</f>
        <v>0</v>
      </c>
      <c r="Y143" s="126"/>
      <c r="Z143" s="126"/>
      <c r="AA143" s="127"/>
      <c r="AB143" s="125">
        <f>SUM(AB139:AE142)</f>
        <v>0</v>
      </c>
      <c r="AC143" s="137"/>
      <c r="AD143" s="137"/>
      <c r="AE143" s="138"/>
      <c r="AF143" s="172"/>
      <c r="AG143" s="173"/>
      <c r="AH143" s="173"/>
      <c r="AI143" s="125">
        <f>SUM(AI139:AK142)</f>
        <v>0</v>
      </c>
      <c r="AJ143" s="137"/>
      <c r="AK143" s="138"/>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c r="DZ143" s="18"/>
      <c r="EA143" s="18"/>
      <c r="EB143" s="18"/>
      <c r="EC143" s="18"/>
      <c r="ED143" s="18"/>
      <c r="EE143" s="18"/>
      <c r="EF143" s="18"/>
      <c r="EG143" s="18"/>
      <c r="EH143" s="18"/>
      <c r="EI143" s="18"/>
      <c r="EJ143" s="18"/>
      <c r="EK143" s="18"/>
      <c r="EL143" s="18"/>
      <c r="EM143" s="18"/>
      <c r="EN143" s="18"/>
      <c r="EO143" s="18"/>
      <c r="EP143" s="18"/>
      <c r="EQ143" s="18"/>
      <c r="ER143" s="18"/>
      <c r="ES143" s="18"/>
      <c r="ET143" s="18"/>
      <c r="EU143" s="18"/>
      <c r="EV143" s="18"/>
      <c r="EW143" s="18"/>
      <c r="EX143" s="18"/>
      <c r="EY143" s="18"/>
      <c r="EZ143" s="18"/>
      <c r="FA143" s="18"/>
      <c r="FB143" s="18"/>
      <c r="FC143" s="18"/>
      <c r="FD143" s="18"/>
      <c r="FE143" s="18"/>
      <c r="FF143" s="18"/>
      <c r="FG143" s="18"/>
      <c r="FH143" s="18"/>
      <c r="FI143" s="18"/>
      <c r="FJ143" s="18"/>
      <c r="FK143" s="18"/>
      <c r="FL143" s="18"/>
      <c r="FM143" s="18"/>
      <c r="FN143" s="18"/>
      <c r="FO143" s="18"/>
      <c r="FP143" s="18"/>
      <c r="FQ143" s="18"/>
      <c r="FR143" s="18"/>
      <c r="FS143" s="18"/>
      <c r="FT143" s="18"/>
      <c r="FU143" s="18"/>
      <c r="FV143" s="18"/>
      <c r="FW143" s="18"/>
      <c r="FX143" s="18"/>
      <c r="FY143" s="18"/>
      <c r="FZ143" s="18"/>
      <c r="GA143" s="18"/>
      <c r="GB143" s="18"/>
      <c r="GC143" s="18"/>
      <c r="GD143" s="18"/>
      <c r="GE143" s="18"/>
      <c r="GF143" s="18"/>
      <c r="GG143" s="18"/>
      <c r="GH143" s="18"/>
      <c r="GI143" s="18"/>
      <c r="GJ143" s="18"/>
      <c r="GK143" s="18"/>
      <c r="GL143" s="18"/>
      <c r="GM143" s="18"/>
      <c r="GN143" s="18"/>
      <c r="GO143" s="18"/>
      <c r="GP143" s="18"/>
    </row>
    <row r="144" spans="1:198" ht="13.5" thickTop="1" x14ac:dyDescent="0.2">
      <c r="A144" s="92" t="s">
        <v>84</v>
      </c>
      <c r="B144" s="54"/>
      <c r="C144" s="57" t="s">
        <v>39</v>
      </c>
      <c r="D144" s="58"/>
      <c r="E144" s="58"/>
      <c r="F144" s="58"/>
      <c r="G144" s="59"/>
      <c r="H144" s="58" t="s">
        <v>40</v>
      </c>
      <c r="I144" s="58"/>
      <c r="J144" s="58"/>
      <c r="K144" s="110"/>
      <c r="L144" s="110"/>
      <c r="M144" s="111"/>
      <c r="N144" s="17">
        <v>1</v>
      </c>
      <c r="O144" s="52" t="s">
        <v>41</v>
      </c>
      <c r="P144" s="53"/>
      <c r="Q144" s="53"/>
      <c r="R144" s="54"/>
      <c r="S144" s="52" t="s">
        <v>42</v>
      </c>
      <c r="T144" s="53"/>
      <c r="U144" s="53"/>
      <c r="V144" s="54"/>
      <c r="W144" s="16">
        <v>2</v>
      </c>
      <c r="X144" s="52" t="s">
        <v>41</v>
      </c>
      <c r="Y144" s="53"/>
      <c r="Z144" s="53"/>
      <c r="AA144" s="54"/>
      <c r="AB144" s="52" t="s">
        <v>42</v>
      </c>
      <c r="AC144" s="53"/>
      <c r="AD144" s="53"/>
      <c r="AE144" s="54"/>
      <c r="AF144" s="52" t="s">
        <v>43</v>
      </c>
      <c r="AG144" s="53"/>
      <c r="AH144" s="53"/>
      <c r="AI144" s="52" t="s">
        <v>44</v>
      </c>
      <c r="AJ144" s="53"/>
      <c r="AK144" s="54"/>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c r="DX144" s="18"/>
      <c r="DY144" s="18"/>
      <c r="DZ144" s="18"/>
      <c r="EA144" s="18"/>
      <c r="EB144" s="18"/>
      <c r="EC144" s="18"/>
      <c r="ED144" s="18"/>
      <c r="EE144" s="18"/>
      <c r="EF144" s="18"/>
      <c r="EG144" s="18"/>
      <c r="EH144" s="18"/>
      <c r="EI144" s="18"/>
      <c r="EJ144" s="18"/>
      <c r="EK144" s="18"/>
      <c r="EL144" s="18"/>
      <c r="EM144" s="18"/>
      <c r="EN144" s="18"/>
      <c r="EO144" s="18"/>
      <c r="EP144" s="18"/>
      <c r="EQ144" s="18"/>
      <c r="ER144" s="18"/>
      <c r="ES144" s="18"/>
      <c r="ET144" s="18"/>
      <c r="EU144" s="18"/>
      <c r="EV144" s="18"/>
      <c r="EW144" s="18"/>
      <c r="EX144" s="18"/>
      <c r="EY144" s="18"/>
      <c r="EZ144" s="18"/>
      <c r="FA144" s="18"/>
      <c r="FB144" s="18"/>
      <c r="FC144" s="18"/>
      <c r="FD144" s="18"/>
      <c r="FE144" s="18"/>
      <c r="FF144" s="18"/>
      <c r="FG144" s="18"/>
      <c r="FH144" s="18"/>
      <c r="FI144" s="18"/>
      <c r="FJ144" s="18"/>
      <c r="FK144" s="18"/>
      <c r="FL144" s="18"/>
      <c r="FM144" s="18"/>
      <c r="FN144" s="18"/>
      <c r="FO144" s="18"/>
      <c r="FP144" s="18"/>
      <c r="FQ144" s="18"/>
      <c r="FR144" s="18"/>
      <c r="FS144" s="18"/>
      <c r="FT144" s="18"/>
      <c r="FU144" s="18"/>
      <c r="FV144" s="18"/>
      <c r="FW144" s="18"/>
      <c r="FX144" s="18"/>
      <c r="FY144" s="18"/>
      <c r="FZ144" s="18"/>
      <c r="GA144" s="18"/>
      <c r="GB144" s="18"/>
      <c r="GC144" s="18"/>
      <c r="GD144" s="18"/>
      <c r="GE144" s="18"/>
      <c r="GF144" s="18"/>
      <c r="GG144" s="18"/>
      <c r="GH144" s="18"/>
      <c r="GI144" s="18"/>
      <c r="GJ144" s="18"/>
      <c r="GK144" s="18"/>
      <c r="GL144" s="18"/>
      <c r="GM144" s="18"/>
      <c r="GN144" s="18"/>
      <c r="GO144" s="18"/>
      <c r="GP144" s="18"/>
    </row>
    <row r="145" spans="1:198" x14ac:dyDescent="0.2">
      <c r="A145" s="88"/>
      <c r="B145" s="89"/>
      <c r="C145" s="88"/>
      <c r="D145" s="90"/>
      <c r="E145" s="90"/>
      <c r="F145" s="90"/>
      <c r="G145" s="91"/>
      <c r="H145" s="88"/>
      <c r="I145" s="90"/>
      <c r="J145" s="90"/>
      <c r="K145" s="90"/>
      <c r="L145" s="90"/>
      <c r="M145" s="91"/>
      <c r="N145" s="14" t="s">
        <v>45</v>
      </c>
      <c r="O145" s="72"/>
      <c r="P145" s="73"/>
      <c r="Q145" s="73"/>
      <c r="R145" s="74"/>
      <c r="S145" s="72"/>
      <c r="T145" s="73"/>
      <c r="U145" s="73"/>
      <c r="V145" s="74"/>
      <c r="W145" s="14" t="s">
        <v>47</v>
      </c>
      <c r="X145" s="72"/>
      <c r="Y145" s="73"/>
      <c r="Z145" s="73"/>
      <c r="AA145" s="74"/>
      <c r="AB145" s="72"/>
      <c r="AC145" s="73"/>
      <c r="AD145" s="73"/>
      <c r="AE145" s="74"/>
      <c r="AF145" s="88"/>
      <c r="AG145" s="136"/>
      <c r="AH145" s="136"/>
      <c r="AI145" s="72"/>
      <c r="AJ145" s="73"/>
      <c r="AK145" s="74"/>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c r="DZ145" s="18"/>
      <c r="EA145" s="18"/>
      <c r="EB145" s="18"/>
      <c r="EC145" s="18"/>
      <c r="ED145" s="18"/>
      <c r="EE145" s="18"/>
      <c r="EF145" s="18"/>
      <c r="EG145" s="18"/>
      <c r="EH145" s="18"/>
      <c r="EI145" s="18"/>
      <c r="EJ145" s="18"/>
      <c r="EK145" s="18"/>
      <c r="EL145" s="18"/>
      <c r="EM145" s="18"/>
      <c r="EN145" s="18"/>
      <c r="EO145" s="18"/>
      <c r="EP145" s="18"/>
      <c r="EQ145" s="18"/>
      <c r="ER145" s="18"/>
      <c r="ES145" s="18"/>
      <c r="ET145" s="18"/>
      <c r="EU145" s="18"/>
      <c r="EV145" s="18"/>
      <c r="EW145" s="18"/>
      <c r="EX145" s="18"/>
      <c r="EY145" s="18"/>
      <c r="EZ145" s="18"/>
      <c r="FA145" s="18"/>
      <c r="FB145" s="18"/>
      <c r="FC145" s="18"/>
      <c r="FD145" s="18"/>
      <c r="FE145" s="18"/>
      <c r="FF145" s="18"/>
      <c r="FG145" s="18"/>
      <c r="FH145" s="18"/>
      <c r="FI145" s="18"/>
      <c r="FJ145" s="18"/>
      <c r="FK145" s="18"/>
      <c r="FL145" s="18"/>
      <c r="FM145" s="18"/>
      <c r="FN145" s="18"/>
      <c r="FO145" s="18"/>
      <c r="FP145" s="18"/>
      <c r="FQ145" s="18"/>
      <c r="FR145" s="18"/>
      <c r="FS145" s="18"/>
      <c r="FT145" s="18"/>
      <c r="FU145" s="18"/>
      <c r="FV145" s="18"/>
      <c r="FW145" s="18"/>
      <c r="FX145" s="18"/>
      <c r="FY145" s="18"/>
      <c r="FZ145" s="18"/>
      <c r="GA145" s="18"/>
      <c r="GB145" s="18"/>
      <c r="GC145" s="18"/>
      <c r="GD145" s="18"/>
      <c r="GE145" s="18"/>
      <c r="GF145" s="18"/>
      <c r="GG145" s="18"/>
      <c r="GH145" s="18"/>
      <c r="GI145" s="18"/>
      <c r="GJ145" s="18"/>
      <c r="GK145" s="18"/>
      <c r="GL145" s="18"/>
      <c r="GM145" s="18"/>
      <c r="GN145" s="18"/>
      <c r="GO145" s="18"/>
      <c r="GP145" s="18"/>
    </row>
    <row r="146" spans="1:198" x14ac:dyDescent="0.2">
      <c r="A146" s="88"/>
      <c r="B146" s="89"/>
      <c r="C146" s="88"/>
      <c r="D146" s="90"/>
      <c r="E146" s="90"/>
      <c r="F146" s="90"/>
      <c r="G146" s="91"/>
      <c r="H146" s="88"/>
      <c r="I146" s="90"/>
      <c r="J146" s="90"/>
      <c r="K146" s="90"/>
      <c r="L146" s="90"/>
      <c r="M146" s="91"/>
      <c r="N146" s="14" t="s">
        <v>48</v>
      </c>
      <c r="O146" s="72"/>
      <c r="P146" s="73"/>
      <c r="Q146" s="73"/>
      <c r="R146" s="74"/>
      <c r="S146" s="72"/>
      <c r="T146" s="73"/>
      <c r="U146" s="73"/>
      <c r="V146" s="74"/>
      <c r="W146" s="14" t="s">
        <v>49</v>
      </c>
      <c r="X146" s="72"/>
      <c r="Y146" s="73"/>
      <c r="Z146" s="73"/>
      <c r="AA146" s="74"/>
      <c r="AB146" s="72"/>
      <c r="AC146" s="73"/>
      <c r="AD146" s="73"/>
      <c r="AE146" s="74"/>
      <c r="AF146" s="88"/>
      <c r="AG146" s="136"/>
      <c r="AH146" s="136"/>
      <c r="AI146" s="72"/>
      <c r="AJ146" s="73"/>
      <c r="AK146" s="74"/>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c r="DZ146" s="18"/>
      <c r="EA146" s="18"/>
      <c r="EB146" s="18"/>
      <c r="EC146" s="18"/>
      <c r="ED146" s="18"/>
      <c r="EE146" s="18"/>
      <c r="EF146" s="18"/>
      <c r="EG146" s="18"/>
      <c r="EH146" s="18"/>
      <c r="EI146" s="18"/>
      <c r="EJ146" s="18"/>
      <c r="EK146" s="18"/>
      <c r="EL146" s="18"/>
      <c r="EM146" s="18"/>
      <c r="EN146" s="18"/>
      <c r="EO146" s="18"/>
      <c r="EP146" s="18"/>
      <c r="EQ146" s="18"/>
      <c r="ER146" s="18"/>
      <c r="ES146" s="18"/>
      <c r="ET146" s="18"/>
      <c r="EU146" s="18"/>
      <c r="EV146" s="18"/>
      <c r="EW146" s="18"/>
      <c r="EX146" s="18"/>
      <c r="EY146" s="18"/>
      <c r="EZ146" s="18"/>
      <c r="FA146" s="18"/>
      <c r="FB146" s="18"/>
      <c r="FC146" s="18"/>
      <c r="FD146" s="18"/>
      <c r="FE146" s="18"/>
      <c r="FF146" s="18"/>
      <c r="FG146" s="18"/>
      <c r="FH146" s="18"/>
      <c r="FI146" s="18"/>
      <c r="FJ146" s="18"/>
      <c r="FK146" s="18"/>
      <c r="FL146" s="18"/>
      <c r="FM146" s="18"/>
      <c r="FN146" s="18"/>
      <c r="FO146" s="18"/>
      <c r="FP146" s="18"/>
      <c r="FQ146" s="18"/>
      <c r="FR146" s="18"/>
      <c r="FS146" s="18"/>
      <c r="FT146" s="18"/>
      <c r="FU146" s="18"/>
      <c r="FV146" s="18"/>
      <c r="FW146" s="18"/>
      <c r="FX146" s="18"/>
      <c r="FY146" s="18"/>
      <c r="FZ146" s="18"/>
      <c r="GA146" s="18"/>
      <c r="GB146" s="18"/>
      <c r="GC146" s="18"/>
      <c r="GD146" s="18"/>
      <c r="GE146" s="18"/>
      <c r="GF146" s="18"/>
      <c r="GG146" s="18"/>
      <c r="GH146" s="18"/>
      <c r="GI146" s="18"/>
      <c r="GJ146" s="18"/>
      <c r="GK146" s="18"/>
      <c r="GL146" s="18"/>
      <c r="GM146" s="18"/>
      <c r="GN146" s="18"/>
      <c r="GO146" s="18"/>
      <c r="GP146" s="18"/>
    </row>
    <row r="147" spans="1:198" x14ac:dyDescent="0.2">
      <c r="A147" s="88"/>
      <c r="B147" s="89"/>
      <c r="C147" s="88"/>
      <c r="D147" s="90"/>
      <c r="E147" s="90"/>
      <c r="F147" s="90"/>
      <c r="G147" s="91"/>
      <c r="H147" s="88"/>
      <c r="I147" s="90"/>
      <c r="J147" s="90"/>
      <c r="K147" s="90"/>
      <c r="L147" s="90"/>
      <c r="M147" s="91"/>
      <c r="N147" s="14" t="s">
        <v>50</v>
      </c>
      <c r="O147" s="72"/>
      <c r="P147" s="73"/>
      <c r="Q147" s="73"/>
      <c r="R147" s="74"/>
      <c r="S147" s="72"/>
      <c r="T147" s="73"/>
      <c r="U147" s="73"/>
      <c r="V147" s="74"/>
      <c r="W147" s="14" t="s">
        <v>51</v>
      </c>
      <c r="X147" s="72"/>
      <c r="Y147" s="73"/>
      <c r="Z147" s="73"/>
      <c r="AA147" s="74"/>
      <c r="AB147" s="72"/>
      <c r="AC147" s="73"/>
      <c r="AD147" s="73"/>
      <c r="AE147" s="74"/>
      <c r="AF147" s="88"/>
      <c r="AG147" s="136"/>
      <c r="AH147" s="136"/>
      <c r="AI147" s="72"/>
      <c r="AJ147" s="73"/>
      <c r="AK147" s="74"/>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c r="DZ147" s="18"/>
      <c r="EA147" s="18"/>
      <c r="EB147" s="18"/>
      <c r="EC147" s="18"/>
      <c r="ED147" s="18"/>
      <c r="EE147" s="18"/>
      <c r="EF147" s="18"/>
      <c r="EG147" s="18"/>
      <c r="EH147" s="18"/>
      <c r="EI147" s="18"/>
      <c r="EJ147" s="18"/>
      <c r="EK147" s="18"/>
      <c r="EL147" s="18"/>
      <c r="EM147" s="18"/>
      <c r="EN147" s="18"/>
      <c r="EO147" s="18"/>
      <c r="EP147" s="18"/>
      <c r="EQ147" s="18"/>
      <c r="ER147" s="18"/>
      <c r="ES147" s="18"/>
      <c r="ET147" s="18"/>
      <c r="EU147" s="18"/>
      <c r="EV147" s="18"/>
      <c r="EW147" s="18"/>
      <c r="EX147" s="18"/>
      <c r="EY147" s="18"/>
      <c r="EZ147" s="18"/>
      <c r="FA147" s="18"/>
      <c r="FB147" s="18"/>
      <c r="FC147" s="18"/>
      <c r="FD147" s="18"/>
      <c r="FE147" s="18"/>
      <c r="FF147" s="18"/>
      <c r="FG147" s="18"/>
      <c r="FH147" s="18"/>
      <c r="FI147" s="18"/>
      <c r="FJ147" s="18"/>
      <c r="FK147" s="18"/>
      <c r="FL147" s="18"/>
      <c r="FM147" s="18"/>
      <c r="FN147" s="18"/>
      <c r="FO147" s="18"/>
      <c r="FP147" s="18"/>
      <c r="FQ147" s="18"/>
      <c r="FR147" s="18"/>
      <c r="FS147" s="18"/>
      <c r="FT147" s="18"/>
      <c r="FU147" s="18"/>
      <c r="FV147" s="18"/>
      <c r="FW147" s="18"/>
      <c r="FX147" s="18"/>
      <c r="FY147" s="18"/>
      <c r="FZ147" s="18"/>
      <c r="GA147" s="18"/>
      <c r="GB147" s="18"/>
      <c r="GC147" s="18"/>
      <c r="GD147" s="18"/>
      <c r="GE147" s="18"/>
      <c r="GF147" s="18"/>
      <c r="GG147" s="18"/>
      <c r="GH147" s="18"/>
      <c r="GI147" s="18"/>
      <c r="GJ147" s="18"/>
      <c r="GK147" s="18"/>
      <c r="GL147" s="18"/>
      <c r="GM147" s="18"/>
      <c r="GN147" s="18"/>
      <c r="GO147" s="18"/>
      <c r="GP147" s="18"/>
    </row>
    <row r="148" spans="1:198" x14ac:dyDescent="0.2">
      <c r="A148" s="98" t="s">
        <v>126</v>
      </c>
      <c r="B148" s="99"/>
      <c r="C148" s="100"/>
      <c r="D148" s="101"/>
      <c r="E148" s="102"/>
      <c r="F148" s="103"/>
      <c r="G148" s="98" t="s">
        <v>127</v>
      </c>
      <c r="H148" s="99"/>
      <c r="I148" s="100"/>
      <c r="J148" s="119"/>
      <c r="K148" s="119"/>
      <c r="L148" s="119"/>
      <c r="M148" s="120"/>
      <c r="N148" s="139"/>
      <c r="O148" s="140"/>
      <c r="P148" s="140"/>
      <c r="Q148" s="140"/>
      <c r="R148" s="140"/>
      <c r="S148" s="164"/>
      <c r="T148" s="165"/>
      <c r="U148" s="165"/>
      <c r="V148" s="166"/>
      <c r="W148" s="14" t="s">
        <v>52</v>
      </c>
      <c r="X148" s="72"/>
      <c r="Y148" s="73"/>
      <c r="Z148" s="73"/>
      <c r="AA148" s="74"/>
      <c r="AB148" s="72"/>
      <c r="AC148" s="73"/>
      <c r="AD148" s="73"/>
      <c r="AE148" s="74"/>
      <c r="AF148" s="88"/>
      <c r="AG148" s="136"/>
      <c r="AH148" s="136"/>
      <c r="AI148" s="72"/>
      <c r="AJ148" s="73"/>
      <c r="AK148" s="74"/>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c r="DZ148" s="18"/>
      <c r="EA148" s="18"/>
      <c r="EB148" s="18"/>
      <c r="EC148" s="18"/>
      <c r="ED148" s="18"/>
      <c r="EE148" s="18"/>
      <c r="EF148" s="18"/>
      <c r="EG148" s="18"/>
      <c r="EH148" s="18"/>
      <c r="EI148" s="18"/>
      <c r="EJ148" s="18"/>
      <c r="EK148" s="18"/>
      <c r="EL148" s="18"/>
      <c r="EM148" s="18"/>
      <c r="EN148" s="18"/>
      <c r="EO148" s="18"/>
      <c r="EP148" s="18"/>
      <c r="EQ148" s="18"/>
      <c r="ER148" s="18"/>
      <c r="ES148" s="18"/>
      <c r="ET148" s="18"/>
      <c r="EU148" s="18"/>
      <c r="EV148" s="18"/>
      <c r="EW148" s="18"/>
      <c r="EX148" s="18"/>
      <c r="EY148" s="18"/>
      <c r="EZ148" s="18"/>
      <c r="FA148" s="18"/>
      <c r="FB148" s="18"/>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c r="GI148" s="18"/>
      <c r="GJ148" s="18"/>
      <c r="GK148" s="18"/>
      <c r="GL148" s="18"/>
      <c r="GM148" s="18"/>
      <c r="GN148" s="18"/>
      <c r="GO148" s="18"/>
      <c r="GP148" s="18"/>
    </row>
    <row r="149" spans="1:198" ht="13.7" customHeight="1" thickBot="1" x14ac:dyDescent="0.25">
      <c r="A149" s="174" t="s">
        <v>111</v>
      </c>
      <c r="B149" s="174"/>
      <c r="C149" s="118"/>
      <c r="D149" s="118"/>
      <c r="E149" s="118"/>
      <c r="F149" s="117" t="s">
        <v>104</v>
      </c>
      <c r="G149" s="117"/>
      <c r="H149" s="118"/>
      <c r="I149" s="118"/>
      <c r="J149" s="118"/>
      <c r="K149" s="116" t="s">
        <v>105</v>
      </c>
      <c r="L149" s="116"/>
      <c r="M149" s="116"/>
      <c r="N149" s="15" t="s">
        <v>53</v>
      </c>
      <c r="O149" s="113">
        <f>C149*0.67</f>
        <v>0</v>
      </c>
      <c r="P149" s="114"/>
      <c r="Q149" s="114"/>
      <c r="R149" s="115"/>
      <c r="S149" s="113">
        <f>H149*0.67</f>
        <v>0</v>
      </c>
      <c r="T149" s="114"/>
      <c r="U149" s="114"/>
      <c r="V149" s="115"/>
      <c r="W149" s="15" t="s">
        <v>19</v>
      </c>
      <c r="X149" s="125">
        <f>SUM(X145:AA148)</f>
        <v>0</v>
      </c>
      <c r="Y149" s="126"/>
      <c r="Z149" s="126"/>
      <c r="AA149" s="127"/>
      <c r="AB149" s="125">
        <f>SUM(AB145:AE148)</f>
        <v>0</v>
      </c>
      <c r="AC149" s="137"/>
      <c r="AD149" s="137"/>
      <c r="AE149" s="138"/>
      <c r="AF149" s="172"/>
      <c r="AG149" s="173"/>
      <c r="AH149" s="173"/>
      <c r="AI149" s="125">
        <f>SUM(AI145:AK148)</f>
        <v>0</v>
      </c>
      <c r="AJ149" s="137"/>
      <c r="AK149" s="138"/>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c r="DZ149" s="18"/>
      <c r="EA149" s="18"/>
      <c r="EB149" s="18"/>
      <c r="EC149" s="18"/>
      <c r="ED149" s="18"/>
      <c r="EE149" s="18"/>
      <c r="EF149" s="18"/>
      <c r="EG149" s="18"/>
      <c r="EH149" s="18"/>
      <c r="EI149" s="18"/>
      <c r="EJ149" s="18"/>
      <c r="EK149" s="18"/>
      <c r="EL149" s="18"/>
      <c r="EM149" s="18"/>
      <c r="EN149" s="18"/>
      <c r="EO149" s="18"/>
      <c r="EP149" s="18"/>
      <c r="EQ149" s="18"/>
      <c r="ER149" s="18"/>
      <c r="ES149" s="18"/>
      <c r="ET149" s="18"/>
      <c r="EU149" s="18"/>
      <c r="EV149" s="18"/>
      <c r="EW149" s="18"/>
      <c r="EX149" s="18"/>
      <c r="EY149" s="18"/>
      <c r="EZ149" s="18"/>
      <c r="FA149" s="18"/>
      <c r="FB149" s="18"/>
      <c r="FC149" s="18"/>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c r="GF149" s="18"/>
      <c r="GG149" s="18"/>
      <c r="GH149" s="18"/>
      <c r="GI149" s="18"/>
      <c r="GJ149" s="18"/>
      <c r="GK149" s="18"/>
      <c r="GL149" s="18"/>
      <c r="GM149" s="18"/>
      <c r="GN149" s="18"/>
      <c r="GO149" s="18"/>
      <c r="GP149" s="18"/>
    </row>
    <row r="150" spans="1:198" ht="13.5" thickTop="1" x14ac:dyDescent="0.2">
      <c r="A150" s="92" t="s">
        <v>85</v>
      </c>
      <c r="B150" s="54"/>
      <c r="C150" s="57" t="s">
        <v>39</v>
      </c>
      <c r="D150" s="58"/>
      <c r="E150" s="58"/>
      <c r="F150" s="58"/>
      <c r="G150" s="59"/>
      <c r="H150" s="58" t="s">
        <v>40</v>
      </c>
      <c r="I150" s="58"/>
      <c r="J150" s="58"/>
      <c r="K150" s="110"/>
      <c r="L150" s="110"/>
      <c r="M150" s="111"/>
      <c r="N150" s="17">
        <v>1</v>
      </c>
      <c r="O150" s="52" t="s">
        <v>41</v>
      </c>
      <c r="P150" s="53"/>
      <c r="Q150" s="53"/>
      <c r="R150" s="54"/>
      <c r="S150" s="52" t="s">
        <v>42</v>
      </c>
      <c r="T150" s="53"/>
      <c r="U150" s="53"/>
      <c r="V150" s="54"/>
      <c r="W150" s="16">
        <v>2</v>
      </c>
      <c r="X150" s="52" t="s">
        <v>41</v>
      </c>
      <c r="Y150" s="53"/>
      <c r="Z150" s="53"/>
      <c r="AA150" s="54"/>
      <c r="AB150" s="52" t="s">
        <v>42</v>
      </c>
      <c r="AC150" s="53"/>
      <c r="AD150" s="53"/>
      <c r="AE150" s="54"/>
      <c r="AF150" s="52" t="s">
        <v>43</v>
      </c>
      <c r="AG150" s="53"/>
      <c r="AH150" s="53"/>
      <c r="AI150" s="52" t="s">
        <v>44</v>
      </c>
      <c r="AJ150" s="53"/>
      <c r="AK150" s="54"/>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c r="DZ150" s="18"/>
      <c r="EA150" s="18"/>
      <c r="EB150" s="18"/>
      <c r="EC150" s="18"/>
      <c r="ED150" s="18"/>
      <c r="EE150" s="18"/>
      <c r="EF150" s="18"/>
      <c r="EG150" s="18"/>
      <c r="EH150" s="18"/>
      <c r="EI150" s="18"/>
      <c r="EJ150" s="18"/>
      <c r="EK150" s="18"/>
      <c r="EL150" s="18"/>
      <c r="EM150" s="18"/>
      <c r="EN150" s="18"/>
      <c r="EO150" s="18"/>
      <c r="EP150" s="18"/>
      <c r="EQ150" s="18"/>
      <c r="ER150" s="18"/>
      <c r="ES150" s="18"/>
      <c r="ET150" s="18"/>
      <c r="EU150" s="18"/>
      <c r="EV150" s="18"/>
      <c r="EW150" s="18"/>
      <c r="EX150" s="18"/>
      <c r="EY150" s="18"/>
      <c r="EZ150" s="18"/>
      <c r="FA150" s="18"/>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c r="GI150" s="18"/>
      <c r="GJ150" s="18"/>
      <c r="GK150" s="18"/>
      <c r="GL150" s="18"/>
      <c r="GM150" s="18"/>
      <c r="GN150" s="18"/>
      <c r="GO150" s="18"/>
      <c r="GP150" s="18"/>
    </row>
    <row r="151" spans="1:198" x14ac:dyDescent="0.2">
      <c r="A151" s="88"/>
      <c r="B151" s="89"/>
      <c r="C151" s="88"/>
      <c r="D151" s="90"/>
      <c r="E151" s="90"/>
      <c r="F151" s="90"/>
      <c r="G151" s="91"/>
      <c r="H151" s="88"/>
      <c r="I151" s="90"/>
      <c r="J151" s="90"/>
      <c r="K151" s="90"/>
      <c r="L151" s="90"/>
      <c r="M151" s="91"/>
      <c r="N151" s="14" t="s">
        <v>45</v>
      </c>
      <c r="O151" s="72"/>
      <c r="P151" s="73"/>
      <c r="Q151" s="73"/>
      <c r="R151" s="74"/>
      <c r="S151" s="72"/>
      <c r="T151" s="73"/>
      <c r="U151" s="73"/>
      <c r="V151" s="74"/>
      <c r="W151" s="14" t="s">
        <v>47</v>
      </c>
      <c r="X151" s="72"/>
      <c r="Y151" s="73"/>
      <c r="Z151" s="73"/>
      <c r="AA151" s="74"/>
      <c r="AB151" s="72"/>
      <c r="AC151" s="73"/>
      <c r="AD151" s="73"/>
      <c r="AE151" s="74"/>
      <c r="AF151" s="88"/>
      <c r="AG151" s="136"/>
      <c r="AH151" s="136"/>
      <c r="AI151" s="72"/>
      <c r="AJ151" s="73"/>
      <c r="AK151" s="74"/>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c r="DZ151" s="18"/>
      <c r="EA151" s="18"/>
      <c r="EB151" s="18"/>
      <c r="EC151" s="18"/>
      <c r="ED151" s="18"/>
      <c r="EE151" s="18"/>
      <c r="EF151" s="18"/>
      <c r="EG151" s="18"/>
      <c r="EH151" s="18"/>
      <c r="EI151" s="18"/>
      <c r="EJ151" s="18"/>
      <c r="EK151" s="18"/>
      <c r="EL151" s="18"/>
      <c r="EM151" s="18"/>
      <c r="EN151" s="18"/>
      <c r="EO151" s="18"/>
      <c r="EP151" s="18"/>
      <c r="EQ151" s="18"/>
      <c r="ER151" s="18"/>
      <c r="ES151" s="18"/>
      <c r="ET151" s="18"/>
      <c r="EU151" s="18"/>
      <c r="EV151" s="18"/>
      <c r="EW151" s="18"/>
      <c r="EX151" s="18"/>
      <c r="EY151" s="18"/>
      <c r="EZ151" s="18"/>
      <c r="FA151" s="18"/>
      <c r="FB151" s="18"/>
      <c r="FC151" s="18"/>
      <c r="FD151" s="18"/>
      <c r="FE151" s="18"/>
      <c r="FF151" s="18"/>
      <c r="FG151" s="18"/>
      <c r="FH151" s="18"/>
      <c r="FI151" s="18"/>
      <c r="FJ151" s="18"/>
      <c r="FK151" s="18"/>
      <c r="FL151" s="18"/>
      <c r="FM151" s="18"/>
      <c r="FN151" s="18"/>
      <c r="FO151" s="18"/>
      <c r="FP151" s="18"/>
      <c r="FQ151" s="18"/>
      <c r="FR151" s="18"/>
      <c r="FS151" s="18"/>
      <c r="FT151" s="18"/>
      <c r="FU151" s="18"/>
      <c r="FV151" s="18"/>
      <c r="FW151" s="18"/>
      <c r="FX151" s="18"/>
      <c r="FY151" s="18"/>
      <c r="FZ151" s="18"/>
      <c r="GA151" s="18"/>
      <c r="GB151" s="18"/>
      <c r="GC151" s="18"/>
      <c r="GD151" s="18"/>
      <c r="GE151" s="18"/>
      <c r="GF151" s="18"/>
      <c r="GG151" s="18"/>
      <c r="GH151" s="18"/>
      <c r="GI151" s="18"/>
      <c r="GJ151" s="18"/>
      <c r="GK151" s="18"/>
      <c r="GL151" s="18"/>
      <c r="GM151" s="18"/>
      <c r="GN151" s="18"/>
      <c r="GO151" s="18"/>
      <c r="GP151" s="18"/>
    </row>
    <row r="152" spans="1:198" x14ac:dyDescent="0.2">
      <c r="A152" s="88"/>
      <c r="B152" s="89"/>
      <c r="C152" s="88"/>
      <c r="D152" s="90"/>
      <c r="E152" s="90"/>
      <c r="F152" s="90"/>
      <c r="G152" s="91"/>
      <c r="H152" s="88"/>
      <c r="I152" s="90"/>
      <c r="J152" s="90"/>
      <c r="K152" s="90"/>
      <c r="L152" s="90"/>
      <c r="M152" s="91"/>
      <c r="N152" s="14" t="s">
        <v>48</v>
      </c>
      <c r="O152" s="72"/>
      <c r="P152" s="73"/>
      <c r="Q152" s="73"/>
      <c r="R152" s="74"/>
      <c r="S152" s="72"/>
      <c r="T152" s="73"/>
      <c r="U152" s="73"/>
      <c r="V152" s="74"/>
      <c r="W152" s="14" t="s">
        <v>49</v>
      </c>
      <c r="X152" s="72"/>
      <c r="Y152" s="73"/>
      <c r="Z152" s="73"/>
      <c r="AA152" s="74"/>
      <c r="AB152" s="72"/>
      <c r="AC152" s="73"/>
      <c r="AD152" s="73"/>
      <c r="AE152" s="74"/>
      <c r="AF152" s="88"/>
      <c r="AG152" s="136"/>
      <c r="AH152" s="136"/>
      <c r="AI152" s="72"/>
      <c r="AJ152" s="73"/>
      <c r="AK152" s="74"/>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c r="DZ152" s="18"/>
      <c r="EA152" s="18"/>
      <c r="EB152" s="18"/>
      <c r="EC152" s="18"/>
      <c r="ED152" s="18"/>
      <c r="EE152" s="18"/>
      <c r="EF152" s="18"/>
      <c r="EG152" s="18"/>
      <c r="EH152" s="18"/>
      <c r="EI152" s="18"/>
      <c r="EJ152" s="18"/>
      <c r="EK152" s="18"/>
      <c r="EL152" s="18"/>
      <c r="EM152" s="18"/>
      <c r="EN152" s="18"/>
      <c r="EO152" s="18"/>
      <c r="EP152" s="18"/>
      <c r="EQ152" s="18"/>
      <c r="ER152" s="18"/>
      <c r="ES152" s="18"/>
      <c r="ET152" s="18"/>
      <c r="EU152" s="18"/>
      <c r="EV152" s="18"/>
      <c r="EW152" s="18"/>
      <c r="EX152" s="18"/>
      <c r="EY152" s="18"/>
      <c r="EZ152" s="18"/>
      <c r="FA152" s="18"/>
      <c r="FB152" s="18"/>
      <c r="FC152" s="18"/>
      <c r="FD152" s="18"/>
      <c r="FE152" s="18"/>
      <c r="FF152" s="18"/>
      <c r="FG152" s="18"/>
      <c r="FH152" s="18"/>
      <c r="FI152" s="18"/>
      <c r="FJ152" s="18"/>
      <c r="FK152" s="18"/>
      <c r="FL152" s="18"/>
      <c r="FM152" s="18"/>
      <c r="FN152" s="18"/>
      <c r="FO152" s="18"/>
      <c r="FP152" s="18"/>
      <c r="FQ152" s="18"/>
      <c r="FR152" s="18"/>
      <c r="FS152" s="18"/>
      <c r="FT152" s="18"/>
      <c r="FU152" s="18"/>
      <c r="FV152" s="18"/>
      <c r="FW152" s="18"/>
      <c r="FX152" s="18"/>
      <c r="FY152" s="18"/>
      <c r="FZ152" s="18"/>
      <c r="GA152" s="18"/>
      <c r="GB152" s="18"/>
      <c r="GC152" s="18"/>
      <c r="GD152" s="18"/>
      <c r="GE152" s="18"/>
      <c r="GF152" s="18"/>
      <c r="GG152" s="18"/>
      <c r="GH152" s="18"/>
      <c r="GI152" s="18"/>
      <c r="GJ152" s="18"/>
      <c r="GK152" s="18"/>
      <c r="GL152" s="18"/>
      <c r="GM152" s="18"/>
      <c r="GN152" s="18"/>
      <c r="GO152" s="18"/>
      <c r="GP152" s="18"/>
    </row>
    <row r="153" spans="1:198" x14ac:dyDescent="0.2">
      <c r="A153" s="88"/>
      <c r="B153" s="89"/>
      <c r="C153" s="88"/>
      <c r="D153" s="90"/>
      <c r="E153" s="90"/>
      <c r="F153" s="90"/>
      <c r="G153" s="91"/>
      <c r="H153" s="88"/>
      <c r="I153" s="90"/>
      <c r="J153" s="90"/>
      <c r="K153" s="90"/>
      <c r="L153" s="90"/>
      <c r="M153" s="91"/>
      <c r="N153" s="14" t="s">
        <v>50</v>
      </c>
      <c r="O153" s="72"/>
      <c r="P153" s="73"/>
      <c r="Q153" s="73"/>
      <c r="R153" s="74"/>
      <c r="S153" s="72"/>
      <c r="T153" s="73"/>
      <c r="U153" s="73"/>
      <c r="V153" s="74"/>
      <c r="W153" s="14" t="s">
        <v>51</v>
      </c>
      <c r="X153" s="72"/>
      <c r="Y153" s="73"/>
      <c r="Z153" s="73"/>
      <c r="AA153" s="74"/>
      <c r="AB153" s="72"/>
      <c r="AC153" s="73"/>
      <c r="AD153" s="73"/>
      <c r="AE153" s="74"/>
      <c r="AF153" s="88"/>
      <c r="AG153" s="136"/>
      <c r="AH153" s="136"/>
      <c r="AI153" s="72"/>
      <c r="AJ153" s="73"/>
      <c r="AK153" s="74"/>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c r="DZ153" s="18"/>
      <c r="EA153" s="18"/>
      <c r="EB153" s="18"/>
      <c r="EC153" s="18"/>
      <c r="ED153" s="18"/>
      <c r="EE153" s="18"/>
      <c r="EF153" s="18"/>
      <c r="EG153" s="18"/>
      <c r="EH153" s="18"/>
      <c r="EI153" s="18"/>
      <c r="EJ153" s="18"/>
      <c r="EK153" s="18"/>
      <c r="EL153" s="18"/>
      <c r="EM153" s="18"/>
      <c r="EN153" s="18"/>
      <c r="EO153" s="18"/>
      <c r="EP153" s="18"/>
      <c r="EQ153" s="18"/>
      <c r="ER153" s="18"/>
      <c r="ES153" s="18"/>
      <c r="ET153" s="18"/>
      <c r="EU153" s="18"/>
      <c r="EV153" s="18"/>
      <c r="EW153" s="18"/>
      <c r="EX153" s="18"/>
      <c r="EY153" s="18"/>
      <c r="EZ153" s="18"/>
      <c r="FA153" s="18"/>
      <c r="FB153" s="18"/>
      <c r="FC153" s="18"/>
      <c r="FD153" s="18"/>
      <c r="FE153" s="18"/>
      <c r="FF153" s="18"/>
      <c r="FG153" s="18"/>
      <c r="FH153" s="18"/>
      <c r="FI153" s="18"/>
      <c r="FJ153" s="18"/>
      <c r="FK153" s="18"/>
      <c r="FL153" s="18"/>
      <c r="FM153" s="18"/>
      <c r="FN153" s="18"/>
      <c r="FO153" s="18"/>
      <c r="FP153" s="18"/>
      <c r="FQ153" s="18"/>
      <c r="FR153" s="18"/>
      <c r="FS153" s="18"/>
      <c r="FT153" s="18"/>
      <c r="FU153" s="18"/>
      <c r="FV153" s="18"/>
      <c r="FW153" s="18"/>
      <c r="FX153" s="18"/>
      <c r="FY153" s="18"/>
      <c r="FZ153" s="18"/>
      <c r="GA153" s="18"/>
      <c r="GB153" s="18"/>
      <c r="GC153" s="18"/>
      <c r="GD153" s="18"/>
      <c r="GE153" s="18"/>
      <c r="GF153" s="18"/>
      <c r="GG153" s="18"/>
      <c r="GH153" s="18"/>
      <c r="GI153" s="18"/>
      <c r="GJ153" s="18"/>
      <c r="GK153" s="18"/>
      <c r="GL153" s="18"/>
      <c r="GM153" s="18"/>
      <c r="GN153" s="18"/>
      <c r="GO153" s="18"/>
      <c r="GP153" s="18"/>
    </row>
    <row r="154" spans="1:198" x14ac:dyDescent="0.2">
      <c r="A154" s="98" t="s">
        <v>126</v>
      </c>
      <c r="B154" s="99"/>
      <c r="C154" s="100"/>
      <c r="D154" s="101"/>
      <c r="E154" s="102"/>
      <c r="F154" s="103"/>
      <c r="G154" s="98" t="s">
        <v>127</v>
      </c>
      <c r="H154" s="99"/>
      <c r="I154" s="100"/>
      <c r="J154" s="119"/>
      <c r="K154" s="119"/>
      <c r="L154" s="119"/>
      <c r="M154" s="120"/>
      <c r="N154" s="139"/>
      <c r="O154" s="140"/>
      <c r="P154" s="140"/>
      <c r="Q154" s="140"/>
      <c r="R154" s="140"/>
      <c r="S154" s="164"/>
      <c r="T154" s="165"/>
      <c r="U154" s="165"/>
      <c r="V154" s="166"/>
      <c r="W154" s="14" t="s">
        <v>52</v>
      </c>
      <c r="X154" s="72"/>
      <c r="Y154" s="73"/>
      <c r="Z154" s="73"/>
      <c r="AA154" s="74"/>
      <c r="AB154" s="72"/>
      <c r="AC154" s="73"/>
      <c r="AD154" s="73"/>
      <c r="AE154" s="74"/>
      <c r="AF154" s="88"/>
      <c r="AG154" s="136"/>
      <c r="AH154" s="136"/>
      <c r="AI154" s="72"/>
      <c r="AJ154" s="73"/>
      <c r="AK154" s="74"/>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c r="DZ154" s="18"/>
      <c r="EA154" s="18"/>
      <c r="EB154" s="18"/>
      <c r="EC154" s="18"/>
      <c r="ED154" s="18"/>
      <c r="EE154" s="18"/>
      <c r="EF154" s="18"/>
      <c r="EG154" s="18"/>
      <c r="EH154" s="18"/>
      <c r="EI154" s="18"/>
      <c r="EJ154" s="18"/>
      <c r="EK154" s="18"/>
      <c r="EL154" s="18"/>
      <c r="EM154" s="18"/>
      <c r="EN154" s="18"/>
      <c r="EO154" s="18"/>
      <c r="EP154" s="18"/>
      <c r="EQ154" s="18"/>
      <c r="ER154" s="18"/>
      <c r="ES154" s="18"/>
      <c r="ET154" s="18"/>
      <c r="EU154" s="18"/>
      <c r="EV154" s="18"/>
      <c r="EW154" s="18"/>
      <c r="EX154" s="18"/>
      <c r="EY154" s="18"/>
      <c r="EZ154" s="18"/>
      <c r="FA154" s="18"/>
      <c r="FB154" s="18"/>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18"/>
      <c r="FY154" s="18"/>
      <c r="FZ154" s="18"/>
      <c r="GA154" s="18"/>
      <c r="GB154" s="18"/>
      <c r="GC154" s="18"/>
      <c r="GD154" s="18"/>
      <c r="GE154" s="18"/>
      <c r="GF154" s="18"/>
      <c r="GG154" s="18"/>
      <c r="GH154" s="18"/>
      <c r="GI154" s="18"/>
      <c r="GJ154" s="18"/>
      <c r="GK154" s="18"/>
      <c r="GL154" s="18"/>
      <c r="GM154" s="18"/>
      <c r="GN154" s="18"/>
      <c r="GO154" s="18"/>
      <c r="GP154" s="18"/>
    </row>
    <row r="155" spans="1:198" ht="13.7" customHeight="1" thickBot="1" x14ac:dyDescent="0.25">
      <c r="A155" s="174" t="s">
        <v>111</v>
      </c>
      <c r="B155" s="174"/>
      <c r="C155" s="118"/>
      <c r="D155" s="118"/>
      <c r="E155" s="118"/>
      <c r="F155" s="117" t="s">
        <v>104</v>
      </c>
      <c r="G155" s="117"/>
      <c r="H155" s="118"/>
      <c r="I155" s="118"/>
      <c r="J155" s="118"/>
      <c r="K155" s="116" t="s">
        <v>105</v>
      </c>
      <c r="L155" s="116"/>
      <c r="M155" s="116"/>
      <c r="N155" s="15" t="s">
        <v>53</v>
      </c>
      <c r="O155" s="113">
        <f>C155*0.67</f>
        <v>0</v>
      </c>
      <c r="P155" s="114"/>
      <c r="Q155" s="114"/>
      <c r="R155" s="115"/>
      <c r="S155" s="113">
        <f>H155*0.67</f>
        <v>0</v>
      </c>
      <c r="T155" s="114"/>
      <c r="U155" s="114"/>
      <c r="V155" s="115"/>
      <c r="W155" s="15" t="s">
        <v>19</v>
      </c>
      <c r="X155" s="125">
        <f>SUM(X151:AA154)</f>
        <v>0</v>
      </c>
      <c r="Y155" s="126"/>
      <c r="Z155" s="126"/>
      <c r="AA155" s="127"/>
      <c r="AB155" s="125">
        <f>SUM(AB151:AE154)</f>
        <v>0</v>
      </c>
      <c r="AC155" s="137"/>
      <c r="AD155" s="137"/>
      <c r="AE155" s="138"/>
      <c r="AF155" s="172"/>
      <c r="AG155" s="173"/>
      <c r="AH155" s="173"/>
      <c r="AI155" s="125">
        <f>SUM(AI151:AK154)</f>
        <v>0</v>
      </c>
      <c r="AJ155" s="137"/>
      <c r="AK155" s="138"/>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c r="DX155" s="18"/>
      <c r="DY155" s="18"/>
      <c r="DZ155" s="18"/>
      <c r="EA155" s="18"/>
      <c r="EB155" s="18"/>
      <c r="EC155" s="18"/>
      <c r="ED155" s="18"/>
      <c r="EE155" s="18"/>
      <c r="EF155" s="18"/>
      <c r="EG155" s="18"/>
      <c r="EH155" s="18"/>
      <c r="EI155" s="18"/>
      <c r="EJ155" s="18"/>
      <c r="EK155" s="18"/>
      <c r="EL155" s="18"/>
      <c r="EM155" s="18"/>
      <c r="EN155" s="18"/>
      <c r="EO155" s="18"/>
      <c r="EP155" s="18"/>
      <c r="EQ155" s="18"/>
      <c r="ER155" s="18"/>
      <c r="ES155" s="18"/>
      <c r="ET155" s="18"/>
      <c r="EU155" s="18"/>
      <c r="EV155" s="18"/>
      <c r="EW155" s="18"/>
      <c r="EX155" s="18"/>
      <c r="EY155" s="18"/>
      <c r="EZ155" s="18"/>
      <c r="FA155" s="18"/>
      <c r="FB155" s="18"/>
      <c r="FC155" s="18"/>
      <c r="FD155" s="18"/>
      <c r="FE155" s="18"/>
      <c r="FF155" s="18"/>
      <c r="FG155" s="18"/>
      <c r="FH155" s="18"/>
      <c r="FI155" s="18"/>
      <c r="FJ155" s="18"/>
      <c r="FK155" s="18"/>
      <c r="FL155" s="18"/>
      <c r="FM155" s="18"/>
      <c r="FN155" s="18"/>
      <c r="FO155" s="18"/>
      <c r="FP155" s="18"/>
      <c r="FQ155" s="18"/>
      <c r="FR155" s="18"/>
      <c r="FS155" s="18"/>
      <c r="FT155" s="18"/>
      <c r="FU155" s="18"/>
      <c r="FV155" s="18"/>
      <c r="FW155" s="18"/>
      <c r="FX155" s="18"/>
      <c r="FY155" s="18"/>
      <c r="FZ155" s="18"/>
      <c r="GA155" s="18"/>
      <c r="GB155" s="18"/>
      <c r="GC155" s="18"/>
      <c r="GD155" s="18"/>
      <c r="GE155" s="18"/>
      <c r="GF155" s="18"/>
      <c r="GG155" s="18"/>
      <c r="GH155" s="18"/>
      <c r="GI155" s="18"/>
      <c r="GJ155" s="18"/>
      <c r="GK155" s="18"/>
      <c r="GL155" s="18"/>
      <c r="GM155" s="18"/>
      <c r="GN155" s="18"/>
      <c r="GO155" s="18"/>
      <c r="GP155" s="18"/>
    </row>
    <row r="156" spans="1:198" ht="13.5" thickTop="1" x14ac:dyDescent="0.2">
      <c r="A156" s="92" t="s">
        <v>86</v>
      </c>
      <c r="B156" s="54"/>
      <c r="C156" s="57" t="s">
        <v>39</v>
      </c>
      <c r="D156" s="58"/>
      <c r="E156" s="58"/>
      <c r="F156" s="58"/>
      <c r="G156" s="59"/>
      <c r="H156" s="58" t="s">
        <v>40</v>
      </c>
      <c r="I156" s="58"/>
      <c r="J156" s="58"/>
      <c r="K156" s="110"/>
      <c r="L156" s="110"/>
      <c r="M156" s="111"/>
      <c r="N156" s="17">
        <v>1</v>
      </c>
      <c r="O156" s="52" t="s">
        <v>41</v>
      </c>
      <c r="P156" s="53"/>
      <c r="Q156" s="53"/>
      <c r="R156" s="54"/>
      <c r="S156" s="52" t="s">
        <v>42</v>
      </c>
      <c r="T156" s="53"/>
      <c r="U156" s="53"/>
      <c r="V156" s="54"/>
      <c r="W156" s="16">
        <v>2</v>
      </c>
      <c r="X156" s="52" t="s">
        <v>41</v>
      </c>
      <c r="Y156" s="53"/>
      <c r="Z156" s="53"/>
      <c r="AA156" s="54"/>
      <c r="AB156" s="52" t="s">
        <v>42</v>
      </c>
      <c r="AC156" s="53"/>
      <c r="AD156" s="53"/>
      <c r="AE156" s="54"/>
      <c r="AF156" s="52" t="s">
        <v>43</v>
      </c>
      <c r="AG156" s="53"/>
      <c r="AH156" s="53"/>
      <c r="AI156" s="52" t="s">
        <v>44</v>
      </c>
      <c r="AJ156" s="53"/>
      <c r="AK156" s="54"/>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c r="DZ156" s="18"/>
      <c r="EA156" s="18"/>
      <c r="EB156" s="18"/>
      <c r="EC156" s="18"/>
      <c r="ED156" s="18"/>
      <c r="EE156" s="18"/>
      <c r="EF156" s="18"/>
      <c r="EG156" s="18"/>
      <c r="EH156" s="18"/>
      <c r="EI156" s="18"/>
      <c r="EJ156" s="18"/>
      <c r="EK156" s="18"/>
      <c r="EL156" s="18"/>
      <c r="EM156" s="18"/>
      <c r="EN156" s="18"/>
      <c r="EO156" s="18"/>
      <c r="EP156" s="18"/>
      <c r="EQ156" s="18"/>
      <c r="ER156" s="18"/>
      <c r="ES156" s="18"/>
      <c r="ET156" s="18"/>
      <c r="EU156" s="18"/>
      <c r="EV156" s="18"/>
      <c r="EW156" s="18"/>
      <c r="EX156" s="18"/>
      <c r="EY156" s="18"/>
      <c r="EZ156" s="18"/>
      <c r="FA156" s="18"/>
      <c r="FB156" s="18"/>
      <c r="FC156" s="18"/>
      <c r="FD156" s="18"/>
      <c r="FE156" s="18"/>
      <c r="FF156" s="18"/>
      <c r="FG156" s="18"/>
      <c r="FH156" s="18"/>
      <c r="FI156" s="18"/>
      <c r="FJ156" s="18"/>
      <c r="FK156" s="18"/>
      <c r="FL156" s="18"/>
      <c r="FM156" s="18"/>
      <c r="FN156" s="18"/>
      <c r="FO156" s="18"/>
      <c r="FP156" s="18"/>
      <c r="FQ156" s="18"/>
      <c r="FR156" s="18"/>
      <c r="FS156" s="18"/>
      <c r="FT156" s="18"/>
      <c r="FU156" s="18"/>
      <c r="FV156" s="18"/>
      <c r="FW156" s="18"/>
      <c r="FX156" s="18"/>
      <c r="FY156" s="18"/>
      <c r="FZ156" s="18"/>
      <c r="GA156" s="18"/>
      <c r="GB156" s="18"/>
      <c r="GC156" s="18"/>
      <c r="GD156" s="18"/>
      <c r="GE156" s="18"/>
      <c r="GF156" s="18"/>
      <c r="GG156" s="18"/>
      <c r="GH156" s="18"/>
      <c r="GI156" s="18"/>
      <c r="GJ156" s="18"/>
      <c r="GK156" s="18"/>
      <c r="GL156" s="18"/>
      <c r="GM156" s="18"/>
      <c r="GN156" s="18"/>
      <c r="GO156" s="18"/>
      <c r="GP156" s="18"/>
    </row>
    <row r="157" spans="1:198" x14ac:dyDescent="0.2">
      <c r="A157" s="88"/>
      <c r="B157" s="89"/>
      <c r="C157" s="88"/>
      <c r="D157" s="90"/>
      <c r="E157" s="90"/>
      <c r="F157" s="90"/>
      <c r="G157" s="91"/>
      <c r="H157" s="88"/>
      <c r="I157" s="90"/>
      <c r="J157" s="90"/>
      <c r="K157" s="90"/>
      <c r="L157" s="90"/>
      <c r="M157" s="91"/>
      <c r="N157" s="14" t="s">
        <v>45</v>
      </c>
      <c r="O157" s="72"/>
      <c r="P157" s="73"/>
      <c r="Q157" s="73"/>
      <c r="R157" s="74"/>
      <c r="S157" s="72"/>
      <c r="T157" s="73"/>
      <c r="U157" s="73"/>
      <c r="V157" s="74"/>
      <c r="W157" s="14" t="s">
        <v>47</v>
      </c>
      <c r="X157" s="72"/>
      <c r="Y157" s="73"/>
      <c r="Z157" s="73"/>
      <c r="AA157" s="74"/>
      <c r="AB157" s="72"/>
      <c r="AC157" s="73"/>
      <c r="AD157" s="73"/>
      <c r="AE157" s="74"/>
      <c r="AF157" s="88"/>
      <c r="AG157" s="136"/>
      <c r="AH157" s="136"/>
      <c r="AI157" s="72"/>
      <c r="AJ157" s="73"/>
      <c r="AK157" s="74"/>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c r="DX157" s="18"/>
      <c r="DY157" s="18"/>
      <c r="DZ157" s="18"/>
      <c r="EA157" s="18"/>
      <c r="EB157" s="18"/>
      <c r="EC157" s="18"/>
      <c r="ED157" s="18"/>
      <c r="EE157" s="18"/>
      <c r="EF157" s="18"/>
      <c r="EG157" s="18"/>
      <c r="EH157" s="18"/>
      <c r="EI157" s="18"/>
      <c r="EJ157" s="18"/>
      <c r="EK157" s="18"/>
      <c r="EL157" s="18"/>
      <c r="EM157" s="18"/>
      <c r="EN157" s="18"/>
      <c r="EO157" s="18"/>
      <c r="EP157" s="18"/>
      <c r="EQ157" s="18"/>
      <c r="ER157" s="18"/>
      <c r="ES157" s="18"/>
      <c r="ET157" s="18"/>
      <c r="EU157" s="18"/>
      <c r="EV157" s="18"/>
      <c r="EW157" s="18"/>
      <c r="EX157" s="18"/>
      <c r="EY157" s="18"/>
      <c r="EZ157" s="18"/>
      <c r="FA157" s="18"/>
      <c r="FB157" s="18"/>
      <c r="FC157" s="18"/>
      <c r="FD157" s="18"/>
      <c r="FE157" s="18"/>
      <c r="FF157" s="18"/>
      <c r="FG157" s="18"/>
      <c r="FH157" s="18"/>
      <c r="FI157" s="18"/>
      <c r="FJ157" s="18"/>
      <c r="FK157" s="18"/>
      <c r="FL157" s="18"/>
      <c r="FM157" s="18"/>
      <c r="FN157" s="18"/>
      <c r="FO157" s="18"/>
      <c r="FP157" s="18"/>
      <c r="FQ157" s="18"/>
      <c r="FR157" s="18"/>
      <c r="FS157" s="18"/>
      <c r="FT157" s="18"/>
      <c r="FU157" s="18"/>
      <c r="FV157" s="18"/>
      <c r="FW157" s="18"/>
      <c r="FX157" s="18"/>
      <c r="FY157" s="18"/>
      <c r="FZ157" s="18"/>
      <c r="GA157" s="18"/>
      <c r="GB157" s="18"/>
      <c r="GC157" s="18"/>
      <c r="GD157" s="18"/>
      <c r="GE157" s="18"/>
      <c r="GF157" s="18"/>
      <c r="GG157" s="18"/>
      <c r="GH157" s="18"/>
      <c r="GI157" s="18"/>
      <c r="GJ157" s="18"/>
      <c r="GK157" s="18"/>
      <c r="GL157" s="18"/>
      <c r="GM157" s="18"/>
      <c r="GN157" s="18"/>
      <c r="GO157" s="18"/>
      <c r="GP157" s="18"/>
    </row>
    <row r="158" spans="1:198" x14ac:dyDescent="0.2">
      <c r="A158" s="88"/>
      <c r="B158" s="89"/>
      <c r="C158" s="88"/>
      <c r="D158" s="90"/>
      <c r="E158" s="90"/>
      <c r="F158" s="90"/>
      <c r="G158" s="91"/>
      <c r="H158" s="88"/>
      <c r="I158" s="90"/>
      <c r="J158" s="90"/>
      <c r="K158" s="90"/>
      <c r="L158" s="90"/>
      <c r="M158" s="91"/>
      <c r="N158" s="14" t="s">
        <v>48</v>
      </c>
      <c r="O158" s="72"/>
      <c r="P158" s="73"/>
      <c r="Q158" s="73"/>
      <c r="R158" s="74"/>
      <c r="S158" s="72"/>
      <c r="T158" s="73"/>
      <c r="U158" s="73"/>
      <c r="V158" s="74"/>
      <c r="W158" s="14" t="s">
        <v>49</v>
      </c>
      <c r="X158" s="72"/>
      <c r="Y158" s="73"/>
      <c r="Z158" s="73"/>
      <c r="AA158" s="74"/>
      <c r="AB158" s="72"/>
      <c r="AC158" s="73"/>
      <c r="AD158" s="73"/>
      <c r="AE158" s="74"/>
      <c r="AF158" s="88"/>
      <c r="AG158" s="136"/>
      <c r="AH158" s="136"/>
      <c r="AI158" s="72"/>
      <c r="AJ158" s="73"/>
      <c r="AK158" s="74"/>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c r="DZ158" s="18"/>
      <c r="EA158" s="18"/>
      <c r="EB158" s="18"/>
      <c r="EC158" s="18"/>
      <c r="ED158" s="18"/>
      <c r="EE158" s="18"/>
      <c r="EF158" s="18"/>
      <c r="EG158" s="18"/>
      <c r="EH158" s="18"/>
      <c r="EI158" s="18"/>
      <c r="EJ158" s="18"/>
      <c r="EK158" s="18"/>
      <c r="EL158" s="18"/>
      <c r="EM158" s="18"/>
      <c r="EN158" s="18"/>
      <c r="EO158" s="18"/>
      <c r="EP158" s="18"/>
      <c r="EQ158" s="18"/>
      <c r="ER158" s="18"/>
      <c r="ES158" s="18"/>
      <c r="ET158" s="18"/>
      <c r="EU158" s="18"/>
      <c r="EV158" s="18"/>
      <c r="EW158" s="18"/>
      <c r="EX158" s="18"/>
      <c r="EY158" s="18"/>
      <c r="EZ158" s="18"/>
      <c r="FA158" s="18"/>
      <c r="FB158" s="18"/>
      <c r="FC158" s="18"/>
      <c r="FD158" s="18"/>
      <c r="FE158" s="18"/>
      <c r="FF158" s="18"/>
      <c r="FG158" s="18"/>
      <c r="FH158" s="18"/>
      <c r="FI158" s="18"/>
      <c r="FJ158" s="18"/>
      <c r="FK158" s="18"/>
      <c r="FL158" s="18"/>
      <c r="FM158" s="18"/>
      <c r="FN158" s="18"/>
      <c r="FO158" s="18"/>
      <c r="FP158" s="18"/>
      <c r="FQ158" s="18"/>
      <c r="FR158" s="18"/>
      <c r="FS158" s="18"/>
      <c r="FT158" s="18"/>
      <c r="FU158" s="18"/>
      <c r="FV158" s="18"/>
      <c r="FW158" s="18"/>
      <c r="FX158" s="18"/>
      <c r="FY158" s="18"/>
      <c r="FZ158" s="18"/>
      <c r="GA158" s="18"/>
      <c r="GB158" s="18"/>
      <c r="GC158" s="18"/>
      <c r="GD158" s="18"/>
      <c r="GE158" s="18"/>
      <c r="GF158" s="18"/>
      <c r="GG158" s="18"/>
      <c r="GH158" s="18"/>
      <c r="GI158" s="18"/>
      <c r="GJ158" s="18"/>
      <c r="GK158" s="18"/>
      <c r="GL158" s="18"/>
      <c r="GM158" s="18"/>
      <c r="GN158" s="18"/>
      <c r="GO158" s="18"/>
      <c r="GP158" s="18"/>
    </row>
    <row r="159" spans="1:198" x14ac:dyDescent="0.2">
      <c r="A159" s="88"/>
      <c r="B159" s="89"/>
      <c r="C159" s="88"/>
      <c r="D159" s="90"/>
      <c r="E159" s="90"/>
      <c r="F159" s="90"/>
      <c r="G159" s="91"/>
      <c r="H159" s="88"/>
      <c r="I159" s="90"/>
      <c r="J159" s="90"/>
      <c r="K159" s="90"/>
      <c r="L159" s="90"/>
      <c r="M159" s="91"/>
      <c r="N159" s="14" t="s">
        <v>50</v>
      </c>
      <c r="O159" s="72"/>
      <c r="P159" s="73"/>
      <c r="Q159" s="73"/>
      <c r="R159" s="74"/>
      <c r="S159" s="72"/>
      <c r="T159" s="73"/>
      <c r="U159" s="73"/>
      <c r="V159" s="74"/>
      <c r="W159" s="14" t="s">
        <v>51</v>
      </c>
      <c r="X159" s="72"/>
      <c r="Y159" s="73"/>
      <c r="Z159" s="73"/>
      <c r="AA159" s="74"/>
      <c r="AB159" s="72"/>
      <c r="AC159" s="73"/>
      <c r="AD159" s="73"/>
      <c r="AE159" s="74"/>
      <c r="AF159" s="88"/>
      <c r="AG159" s="136"/>
      <c r="AH159" s="136"/>
      <c r="AI159" s="72"/>
      <c r="AJ159" s="73"/>
      <c r="AK159" s="74"/>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8"/>
      <c r="DY159" s="18"/>
      <c r="DZ159" s="18"/>
      <c r="EA159" s="18"/>
      <c r="EB159" s="18"/>
      <c r="EC159" s="18"/>
      <c r="ED159" s="18"/>
      <c r="EE159" s="18"/>
      <c r="EF159" s="18"/>
      <c r="EG159" s="18"/>
      <c r="EH159" s="18"/>
      <c r="EI159" s="18"/>
      <c r="EJ159" s="18"/>
      <c r="EK159" s="18"/>
      <c r="EL159" s="18"/>
      <c r="EM159" s="18"/>
      <c r="EN159" s="18"/>
      <c r="EO159" s="18"/>
      <c r="EP159" s="18"/>
      <c r="EQ159" s="18"/>
      <c r="ER159" s="18"/>
      <c r="ES159" s="18"/>
      <c r="ET159" s="18"/>
      <c r="EU159" s="18"/>
      <c r="EV159" s="18"/>
      <c r="EW159" s="18"/>
      <c r="EX159" s="18"/>
      <c r="EY159" s="18"/>
      <c r="EZ159" s="18"/>
      <c r="FA159" s="18"/>
      <c r="FB159" s="18"/>
      <c r="FC159" s="18"/>
      <c r="FD159" s="18"/>
      <c r="FE159" s="18"/>
      <c r="FF159" s="18"/>
      <c r="FG159" s="18"/>
      <c r="FH159" s="18"/>
      <c r="FI159" s="18"/>
      <c r="FJ159" s="18"/>
      <c r="FK159" s="18"/>
      <c r="FL159" s="18"/>
      <c r="FM159" s="18"/>
      <c r="FN159" s="18"/>
      <c r="FO159" s="18"/>
      <c r="FP159" s="18"/>
      <c r="FQ159" s="18"/>
      <c r="FR159" s="18"/>
      <c r="FS159" s="18"/>
      <c r="FT159" s="18"/>
      <c r="FU159" s="18"/>
      <c r="FV159" s="18"/>
      <c r="FW159" s="18"/>
      <c r="FX159" s="18"/>
      <c r="FY159" s="18"/>
      <c r="FZ159" s="18"/>
      <c r="GA159" s="18"/>
      <c r="GB159" s="18"/>
      <c r="GC159" s="18"/>
      <c r="GD159" s="18"/>
      <c r="GE159" s="18"/>
      <c r="GF159" s="18"/>
      <c r="GG159" s="18"/>
      <c r="GH159" s="18"/>
      <c r="GI159" s="18"/>
      <c r="GJ159" s="18"/>
      <c r="GK159" s="18"/>
      <c r="GL159" s="18"/>
      <c r="GM159" s="18"/>
      <c r="GN159" s="18"/>
      <c r="GO159" s="18"/>
      <c r="GP159" s="18"/>
    </row>
    <row r="160" spans="1:198" x14ac:dyDescent="0.2">
      <c r="A160" s="98" t="s">
        <v>126</v>
      </c>
      <c r="B160" s="99"/>
      <c r="C160" s="100"/>
      <c r="D160" s="101"/>
      <c r="E160" s="102"/>
      <c r="F160" s="103"/>
      <c r="G160" s="98" t="s">
        <v>127</v>
      </c>
      <c r="H160" s="99"/>
      <c r="I160" s="100"/>
      <c r="J160" s="119"/>
      <c r="K160" s="119"/>
      <c r="L160" s="119"/>
      <c r="M160" s="120"/>
      <c r="N160" s="139"/>
      <c r="O160" s="140"/>
      <c r="P160" s="140"/>
      <c r="Q160" s="140"/>
      <c r="R160" s="140"/>
      <c r="S160" s="164"/>
      <c r="T160" s="165"/>
      <c r="U160" s="165"/>
      <c r="V160" s="166"/>
      <c r="W160" s="14" t="s">
        <v>52</v>
      </c>
      <c r="X160" s="72"/>
      <c r="Y160" s="73"/>
      <c r="Z160" s="73"/>
      <c r="AA160" s="74"/>
      <c r="AB160" s="72"/>
      <c r="AC160" s="73"/>
      <c r="AD160" s="73"/>
      <c r="AE160" s="74"/>
      <c r="AF160" s="88"/>
      <c r="AG160" s="136"/>
      <c r="AH160" s="136"/>
      <c r="AI160" s="72"/>
      <c r="AJ160" s="73"/>
      <c r="AK160" s="74"/>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c r="DZ160" s="18"/>
      <c r="EA160" s="18"/>
      <c r="EB160" s="18"/>
      <c r="EC160" s="18"/>
      <c r="ED160" s="18"/>
      <c r="EE160" s="18"/>
      <c r="EF160" s="18"/>
      <c r="EG160" s="18"/>
      <c r="EH160" s="18"/>
      <c r="EI160" s="18"/>
      <c r="EJ160" s="18"/>
      <c r="EK160" s="18"/>
      <c r="EL160" s="18"/>
      <c r="EM160" s="18"/>
      <c r="EN160" s="18"/>
      <c r="EO160" s="18"/>
      <c r="EP160" s="18"/>
      <c r="EQ160" s="18"/>
      <c r="ER160" s="18"/>
      <c r="ES160" s="18"/>
      <c r="ET160" s="18"/>
      <c r="EU160" s="18"/>
      <c r="EV160" s="18"/>
      <c r="EW160" s="18"/>
      <c r="EX160" s="18"/>
      <c r="EY160" s="18"/>
      <c r="EZ160" s="18"/>
      <c r="FA160" s="18"/>
      <c r="FB160" s="18"/>
      <c r="FC160" s="18"/>
      <c r="FD160" s="18"/>
      <c r="FE160" s="18"/>
      <c r="FF160" s="18"/>
      <c r="FG160" s="18"/>
      <c r="FH160" s="18"/>
      <c r="FI160" s="18"/>
      <c r="FJ160" s="18"/>
      <c r="FK160" s="18"/>
      <c r="FL160" s="18"/>
      <c r="FM160" s="18"/>
      <c r="FN160" s="18"/>
      <c r="FO160" s="18"/>
      <c r="FP160" s="18"/>
      <c r="FQ160" s="18"/>
      <c r="FR160" s="18"/>
      <c r="FS160" s="18"/>
      <c r="FT160" s="18"/>
      <c r="FU160" s="18"/>
      <c r="FV160" s="18"/>
      <c r="FW160" s="18"/>
      <c r="FX160" s="18"/>
      <c r="FY160" s="18"/>
      <c r="FZ160" s="18"/>
      <c r="GA160" s="18"/>
      <c r="GB160" s="18"/>
      <c r="GC160" s="18"/>
      <c r="GD160" s="18"/>
      <c r="GE160" s="18"/>
      <c r="GF160" s="18"/>
      <c r="GG160" s="18"/>
      <c r="GH160" s="18"/>
      <c r="GI160" s="18"/>
      <c r="GJ160" s="18"/>
      <c r="GK160" s="18"/>
      <c r="GL160" s="18"/>
      <c r="GM160" s="18"/>
      <c r="GN160" s="18"/>
      <c r="GO160" s="18"/>
      <c r="GP160" s="18"/>
    </row>
    <row r="161" spans="1:198" ht="13.7" customHeight="1" thickBot="1" x14ac:dyDescent="0.25">
      <c r="A161" s="174" t="s">
        <v>111</v>
      </c>
      <c r="B161" s="174"/>
      <c r="C161" s="118"/>
      <c r="D161" s="118"/>
      <c r="E161" s="118"/>
      <c r="F161" s="117" t="s">
        <v>104</v>
      </c>
      <c r="G161" s="117"/>
      <c r="H161" s="118"/>
      <c r="I161" s="118"/>
      <c r="J161" s="118"/>
      <c r="K161" s="116" t="s">
        <v>105</v>
      </c>
      <c r="L161" s="116"/>
      <c r="M161" s="116"/>
      <c r="N161" s="15" t="s">
        <v>53</v>
      </c>
      <c r="O161" s="113">
        <f>C161*0.67</f>
        <v>0</v>
      </c>
      <c r="P161" s="114"/>
      <c r="Q161" s="114"/>
      <c r="R161" s="115"/>
      <c r="S161" s="113">
        <f>H161*0.67</f>
        <v>0</v>
      </c>
      <c r="T161" s="114"/>
      <c r="U161" s="114"/>
      <c r="V161" s="115"/>
      <c r="W161" s="15" t="s">
        <v>19</v>
      </c>
      <c r="X161" s="125">
        <f>SUM(X157:AA160)</f>
        <v>0</v>
      </c>
      <c r="Y161" s="126"/>
      <c r="Z161" s="126"/>
      <c r="AA161" s="127"/>
      <c r="AB161" s="125">
        <f>SUM(AB157:AE160)</f>
        <v>0</v>
      </c>
      <c r="AC161" s="137"/>
      <c r="AD161" s="137"/>
      <c r="AE161" s="138"/>
      <c r="AF161" s="172"/>
      <c r="AG161" s="173"/>
      <c r="AH161" s="173"/>
      <c r="AI161" s="125">
        <f>SUM(AI157:AK160)</f>
        <v>0</v>
      </c>
      <c r="AJ161" s="137"/>
      <c r="AK161" s="138"/>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c r="DZ161" s="18"/>
      <c r="EA161" s="18"/>
      <c r="EB161" s="18"/>
      <c r="EC161" s="18"/>
      <c r="ED161" s="18"/>
      <c r="EE161" s="18"/>
      <c r="EF161" s="18"/>
      <c r="EG161" s="18"/>
      <c r="EH161" s="18"/>
      <c r="EI161" s="18"/>
      <c r="EJ161" s="18"/>
      <c r="EK161" s="18"/>
      <c r="EL161" s="18"/>
      <c r="EM161" s="18"/>
      <c r="EN161" s="18"/>
      <c r="EO161" s="18"/>
      <c r="EP161" s="18"/>
      <c r="EQ161" s="18"/>
      <c r="ER161" s="18"/>
      <c r="ES161" s="18"/>
      <c r="ET161" s="18"/>
      <c r="EU161" s="18"/>
      <c r="EV161" s="18"/>
      <c r="EW161" s="18"/>
      <c r="EX161" s="18"/>
      <c r="EY161" s="18"/>
      <c r="EZ161" s="18"/>
      <c r="FA161" s="18"/>
      <c r="FB161" s="18"/>
      <c r="FC161" s="18"/>
      <c r="FD161" s="18"/>
      <c r="FE161" s="18"/>
      <c r="FF161" s="18"/>
      <c r="FG161" s="18"/>
      <c r="FH161" s="18"/>
      <c r="FI161" s="18"/>
      <c r="FJ161" s="18"/>
      <c r="FK161" s="18"/>
      <c r="FL161" s="18"/>
      <c r="FM161" s="18"/>
      <c r="FN161" s="18"/>
      <c r="FO161" s="18"/>
      <c r="FP161" s="18"/>
      <c r="FQ161" s="18"/>
      <c r="FR161" s="18"/>
      <c r="FS161" s="18"/>
      <c r="FT161" s="18"/>
      <c r="FU161" s="18"/>
      <c r="FV161" s="18"/>
      <c r="FW161" s="18"/>
      <c r="FX161" s="18"/>
      <c r="FY161" s="18"/>
      <c r="FZ161" s="18"/>
      <c r="GA161" s="18"/>
      <c r="GB161" s="18"/>
      <c r="GC161" s="18"/>
      <c r="GD161" s="18"/>
      <c r="GE161" s="18"/>
      <c r="GF161" s="18"/>
      <c r="GG161" s="18"/>
      <c r="GH161" s="18"/>
      <c r="GI161" s="18"/>
      <c r="GJ161" s="18"/>
      <c r="GK161" s="18"/>
      <c r="GL161" s="18"/>
      <c r="GM161" s="18"/>
      <c r="GN161" s="18"/>
      <c r="GO161" s="18"/>
      <c r="GP161" s="18"/>
    </row>
    <row r="162" spans="1:198" ht="13.5" thickTop="1" x14ac:dyDescent="0.2">
      <c r="A162" s="92" t="s">
        <v>87</v>
      </c>
      <c r="B162" s="54"/>
      <c r="C162" s="57" t="s">
        <v>39</v>
      </c>
      <c r="D162" s="58"/>
      <c r="E162" s="58"/>
      <c r="F162" s="58"/>
      <c r="G162" s="59"/>
      <c r="H162" s="58" t="s">
        <v>40</v>
      </c>
      <c r="I162" s="58"/>
      <c r="J162" s="58"/>
      <c r="K162" s="110"/>
      <c r="L162" s="110"/>
      <c r="M162" s="111"/>
      <c r="N162" s="17">
        <v>1</v>
      </c>
      <c r="O162" s="52" t="s">
        <v>41</v>
      </c>
      <c r="P162" s="53"/>
      <c r="Q162" s="53"/>
      <c r="R162" s="54"/>
      <c r="S162" s="52" t="s">
        <v>42</v>
      </c>
      <c r="T162" s="53"/>
      <c r="U162" s="53"/>
      <c r="V162" s="54"/>
      <c r="W162" s="16">
        <v>2</v>
      </c>
      <c r="X162" s="52" t="s">
        <v>41</v>
      </c>
      <c r="Y162" s="53"/>
      <c r="Z162" s="53"/>
      <c r="AA162" s="54"/>
      <c r="AB162" s="52" t="s">
        <v>42</v>
      </c>
      <c r="AC162" s="53"/>
      <c r="AD162" s="53"/>
      <c r="AE162" s="54"/>
      <c r="AF162" s="52" t="s">
        <v>43</v>
      </c>
      <c r="AG162" s="53"/>
      <c r="AH162" s="53"/>
      <c r="AI162" s="52" t="s">
        <v>44</v>
      </c>
      <c r="AJ162" s="53"/>
      <c r="AK162" s="54"/>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c r="DZ162" s="18"/>
      <c r="EA162" s="18"/>
      <c r="EB162" s="18"/>
      <c r="EC162" s="18"/>
      <c r="ED162" s="18"/>
      <c r="EE162" s="18"/>
      <c r="EF162" s="18"/>
      <c r="EG162" s="18"/>
      <c r="EH162" s="18"/>
      <c r="EI162" s="18"/>
      <c r="EJ162" s="18"/>
      <c r="EK162" s="18"/>
      <c r="EL162" s="18"/>
      <c r="EM162" s="18"/>
      <c r="EN162" s="18"/>
      <c r="EO162" s="18"/>
      <c r="EP162" s="18"/>
      <c r="EQ162" s="18"/>
      <c r="ER162" s="18"/>
      <c r="ES162" s="18"/>
      <c r="ET162" s="18"/>
      <c r="EU162" s="18"/>
      <c r="EV162" s="18"/>
      <c r="EW162" s="18"/>
      <c r="EX162" s="18"/>
      <c r="EY162" s="18"/>
      <c r="EZ162" s="18"/>
      <c r="FA162" s="18"/>
      <c r="FB162" s="18"/>
      <c r="FC162" s="18"/>
      <c r="FD162" s="18"/>
      <c r="FE162" s="18"/>
      <c r="FF162" s="18"/>
      <c r="FG162" s="18"/>
      <c r="FH162" s="18"/>
      <c r="FI162" s="18"/>
      <c r="FJ162" s="18"/>
      <c r="FK162" s="18"/>
      <c r="FL162" s="18"/>
      <c r="FM162" s="18"/>
      <c r="FN162" s="18"/>
      <c r="FO162" s="18"/>
      <c r="FP162" s="18"/>
      <c r="FQ162" s="18"/>
      <c r="FR162" s="18"/>
      <c r="FS162" s="18"/>
      <c r="FT162" s="18"/>
      <c r="FU162" s="18"/>
      <c r="FV162" s="18"/>
      <c r="FW162" s="18"/>
      <c r="FX162" s="18"/>
      <c r="FY162" s="18"/>
      <c r="FZ162" s="18"/>
      <c r="GA162" s="18"/>
      <c r="GB162" s="18"/>
      <c r="GC162" s="18"/>
      <c r="GD162" s="18"/>
      <c r="GE162" s="18"/>
      <c r="GF162" s="18"/>
      <c r="GG162" s="18"/>
      <c r="GH162" s="18"/>
      <c r="GI162" s="18"/>
      <c r="GJ162" s="18"/>
      <c r="GK162" s="18"/>
      <c r="GL162" s="18"/>
      <c r="GM162" s="18"/>
      <c r="GN162" s="18"/>
      <c r="GO162" s="18"/>
      <c r="GP162" s="18"/>
    </row>
    <row r="163" spans="1:198" x14ac:dyDescent="0.2">
      <c r="A163" s="88"/>
      <c r="B163" s="89"/>
      <c r="C163" s="88"/>
      <c r="D163" s="90"/>
      <c r="E163" s="90"/>
      <c r="F163" s="90"/>
      <c r="G163" s="91"/>
      <c r="H163" s="88"/>
      <c r="I163" s="90"/>
      <c r="J163" s="90"/>
      <c r="K163" s="90"/>
      <c r="L163" s="90"/>
      <c r="M163" s="91"/>
      <c r="N163" s="14" t="s">
        <v>45</v>
      </c>
      <c r="O163" s="72"/>
      <c r="P163" s="73"/>
      <c r="Q163" s="73"/>
      <c r="R163" s="74"/>
      <c r="S163" s="72"/>
      <c r="T163" s="73"/>
      <c r="U163" s="73"/>
      <c r="V163" s="74"/>
      <c r="W163" s="14" t="s">
        <v>47</v>
      </c>
      <c r="X163" s="72"/>
      <c r="Y163" s="73"/>
      <c r="Z163" s="73"/>
      <c r="AA163" s="74"/>
      <c r="AB163" s="72"/>
      <c r="AC163" s="73"/>
      <c r="AD163" s="73"/>
      <c r="AE163" s="74"/>
      <c r="AF163" s="88"/>
      <c r="AG163" s="136"/>
      <c r="AH163" s="136"/>
      <c r="AI163" s="72"/>
      <c r="AJ163" s="73"/>
      <c r="AK163" s="74"/>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c r="DX163" s="18"/>
      <c r="DY163" s="18"/>
      <c r="DZ163" s="18"/>
      <c r="EA163" s="18"/>
      <c r="EB163" s="18"/>
      <c r="EC163" s="18"/>
      <c r="ED163" s="18"/>
      <c r="EE163" s="18"/>
      <c r="EF163" s="18"/>
      <c r="EG163" s="18"/>
      <c r="EH163" s="18"/>
      <c r="EI163" s="18"/>
      <c r="EJ163" s="18"/>
      <c r="EK163" s="18"/>
      <c r="EL163" s="18"/>
      <c r="EM163" s="18"/>
      <c r="EN163" s="18"/>
      <c r="EO163" s="18"/>
      <c r="EP163" s="18"/>
      <c r="EQ163" s="18"/>
      <c r="ER163" s="18"/>
      <c r="ES163" s="18"/>
      <c r="ET163" s="18"/>
      <c r="EU163" s="18"/>
      <c r="EV163" s="18"/>
      <c r="EW163" s="18"/>
      <c r="EX163" s="18"/>
      <c r="EY163" s="18"/>
      <c r="EZ163" s="18"/>
      <c r="FA163" s="18"/>
      <c r="FB163" s="18"/>
      <c r="FC163" s="18"/>
      <c r="FD163" s="18"/>
      <c r="FE163" s="18"/>
      <c r="FF163" s="18"/>
      <c r="FG163" s="18"/>
      <c r="FH163" s="18"/>
      <c r="FI163" s="18"/>
      <c r="FJ163" s="18"/>
      <c r="FK163" s="18"/>
      <c r="FL163" s="18"/>
      <c r="FM163" s="18"/>
      <c r="FN163" s="18"/>
      <c r="FO163" s="18"/>
      <c r="FP163" s="18"/>
      <c r="FQ163" s="18"/>
      <c r="FR163" s="18"/>
      <c r="FS163" s="18"/>
      <c r="FT163" s="18"/>
      <c r="FU163" s="18"/>
      <c r="FV163" s="18"/>
      <c r="FW163" s="18"/>
      <c r="FX163" s="18"/>
      <c r="FY163" s="18"/>
      <c r="FZ163" s="18"/>
      <c r="GA163" s="18"/>
      <c r="GB163" s="18"/>
      <c r="GC163" s="18"/>
      <c r="GD163" s="18"/>
      <c r="GE163" s="18"/>
      <c r="GF163" s="18"/>
      <c r="GG163" s="18"/>
      <c r="GH163" s="18"/>
      <c r="GI163" s="18"/>
      <c r="GJ163" s="18"/>
      <c r="GK163" s="18"/>
      <c r="GL163" s="18"/>
      <c r="GM163" s="18"/>
      <c r="GN163" s="18"/>
      <c r="GO163" s="18"/>
      <c r="GP163" s="18"/>
    </row>
    <row r="164" spans="1:198" x14ac:dyDescent="0.2">
      <c r="A164" s="88"/>
      <c r="B164" s="89"/>
      <c r="C164" s="88"/>
      <c r="D164" s="90"/>
      <c r="E164" s="90"/>
      <c r="F164" s="90"/>
      <c r="G164" s="91"/>
      <c r="H164" s="88"/>
      <c r="I164" s="90"/>
      <c r="J164" s="90"/>
      <c r="K164" s="90"/>
      <c r="L164" s="90"/>
      <c r="M164" s="91"/>
      <c r="N164" s="14" t="s">
        <v>48</v>
      </c>
      <c r="O164" s="72"/>
      <c r="P164" s="73"/>
      <c r="Q164" s="73"/>
      <c r="R164" s="74"/>
      <c r="S164" s="72"/>
      <c r="T164" s="73"/>
      <c r="U164" s="73"/>
      <c r="V164" s="74"/>
      <c r="W164" s="14" t="s">
        <v>49</v>
      </c>
      <c r="X164" s="72"/>
      <c r="Y164" s="73"/>
      <c r="Z164" s="73"/>
      <c r="AA164" s="74"/>
      <c r="AB164" s="72"/>
      <c r="AC164" s="73"/>
      <c r="AD164" s="73"/>
      <c r="AE164" s="74"/>
      <c r="AF164" s="88"/>
      <c r="AG164" s="136"/>
      <c r="AH164" s="136"/>
      <c r="AI164" s="72"/>
      <c r="AJ164" s="73"/>
      <c r="AK164" s="74"/>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c r="DZ164" s="18"/>
      <c r="EA164" s="18"/>
      <c r="EB164" s="18"/>
      <c r="EC164" s="18"/>
      <c r="ED164" s="18"/>
      <c r="EE164" s="18"/>
      <c r="EF164" s="18"/>
      <c r="EG164" s="18"/>
      <c r="EH164" s="18"/>
      <c r="EI164" s="18"/>
      <c r="EJ164" s="18"/>
      <c r="EK164" s="18"/>
      <c r="EL164" s="18"/>
      <c r="EM164" s="18"/>
      <c r="EN164" s="18"/>
      <c r="EO164" s="18"/>
      <c r="EP164" s="18"/>
      <c r="EQ164" s="18"/>
      <c r="ER164" s="18"/>
      <c r="ES164" s="18"/>
      <c r="ET164" s="18"/>
      <c r="EU164" s="18"/>
      <c r="EV164" s="18"/>
      <c r="EW164" s="18"/>
      <c r="EX164" s="18"/>
      <c r="EY164" s="18"/>
      <c r="EZ164" s="18"/>
      <c r="FA164" s="18"/>
      <c r="FB164" s="18"/>
      <c r="FC164" s="18"/>
      <c r="FD164" s="18"/>
      <c r="FE164" s="18"/>
      <c r="FF164" s="18"/>
      <c r="FG164" s="18"/>
      <c r="FH164" s="18"/>
      <c r="FI164" s="18"/>
      <c r="FJ164" s="18"/>
      <c r="FK164" s="18"/>
      <c r="FL164" s="18"/>
      <c r="FM164" s="18"/>
      <c r="FN164" s="18"/>
      <c r="FO164" s="18"/>
      <c r="FP164" s="18"/>
      <c r="FQ164" s="18"/>
      <c r="FR164" s="18"/>
      <c r="FS164" s="18"/>
      <c r="FT164" s="18"/>
      <c r="FU164" s="18"/>
      <c r="FV164" s="18"/>
      <c r="FW164" s="18"/>
      <c r="FX164" s="18"/>
      <c r="FY164" s="18"/>
      <c r="FZ164" s="18"/>
      <c r="GA164" s="18"/>
      <c r="GB164" s="18"/>
      <c r="GC164" s="18"/>
      <c r="GD164" s="18"/>
      <c r="GE164" s="18"/>
      <c r="GF164" s="18"/>
      <c r="GG164" s="18"/>
      <c r="GH164" s="18"/>
      <c r="GI164" s="18"/>
      <c r="GJ164" s="18"/>
      <c r="GK164" s="18"/>
      <c r="GL164" s="18"/>
      <c r="GM164" s="18"/>
      <c r="GN164" s="18"/>
      <c r="GO164" s="18"/>
      <c r="GP164" s="18"/>
    </row>
    <row r="165" spans="1:198" x14ac:dyDescent="0.2">
      <c r="A165" s="88"/>
      <c r="B165" s="89"/>
      <c r="C165" s="88"/>
      <c r="D165" s="90"/>
      <c r="E165" s="90"/>
      <c r="F165" s="90"/>
      <c r="G165" s="91"/>
      <c r="H165" s="88"/>
      <c r="I165" s="90"/>
      <c r="J165" s="90"/>
      <c r="K165" s="90"/>
      <c r="L165" s="90"/>
      <c r="M165" s="91"/>
      <c r="N165" s="14" t="s">
        <v>50</v>
      </c>
      <c r="O165" s="72"/>
      <c r="P165" s="73"/>
      <c r="Q165" s="73"/>
      <c r="R165" s="74"/>
      <c r="S165" s="72"/>
      <c r="T165" s="73"/>
      <c r="U165" s="73"/>
      <c r="V165" s="74"/>
      <c r="W165" s="14" t="s">
        <v>51</v>
      </c>
      <c r="X165" s="72"/>
      <c r="Y165" s="73"/>
      <c r="Z165" s="73"/>
      <c r="AA165" s="74"/>
      <c r="AB165" s="72"/>
      <c r="AC165" s="73"/>
      <c r="AD165" s="73"/>
      <c r="AE165" s="74"/>
      <c r="AF165" s="88"/>
      <c r="AG165" s="136"/>
      <c r="AH165" s="136"/>
      <c r="AI165" s="72"/>
      <c r="AJ165" s="73"/>
      <c r="AK165" s="74"/>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c r="DZ165" s="18"/>
      <c r="EA165" s="18"/>
      <c r="EB165" s="18"/>
      <c r="EC165" s="18"/>
      <c r="ED165" s="18"/>
      <c r="EE165" s="18"/>
      <c r="EF165" s="18"/>
      <c r="EG165" s="18"/>
      <c r="EH165" s="18"/>
      <c r="EI165" s="18"/>
      <c r="EJ165" s="18"/>
      <c r="EK165" s="18"/>
      <c r="EL165" s="18"/>
      <c r="EM165" s="18"/>
      <c r="EN165" s="18"/>
      <c r="EO165" s="18"/>
      <c r="EP165" s="18"/>
      <c r="EQ165" s="18"/>
      <c r="ER165" s="18"/>
      <c r="ES165" s="18"/>
      <c r="ET165" s="18"/>
      <c r="EU165" s="18"/>
      <c r="EV165" s="18"/>
      <c r="EW165" s="18"/>
      <c r="EX165" s="18"/>
      <c r="EY165" s="18"/>
      <c r="EZ165" s="18"/>
      <c r="FA165" s="18"/>
      <c r="FB165" s="18"/>
      <c r="FC165" s="18"/>
      <c r="FD165" s="18"/>
      <c r="FE165" s="18"/>
      <c r="FF165" s="18"/>
      <c r="FG165" s="18"/>
      <c r="FH165" s="18"/>
      <c r="FI165" s="18"/>
      <c r="FJ165" s="18"/>
      <c r="FK165" s="18"/>
      <c r="FL165" s="18"/>
      <c r="FM165" s="18"/>
      <c r="FN165" s="18"/>
      <c r="FO165" s="18"/>
      <c r="FP165" s="18"/>
      <c r="FQ165" s="18"/>
      <c r="FR165" s="18"/>
      <c r="FS165" s="18"/>
      <c r="FT165" s="18"/>
      <c r="FU165" s="18"/>
      <c r="FV165" s="18"/>
      <c r="FW165" s="18"/>
      <c r="FX165" s="18"/>
      <c r="FY165" s="18"/>
      <c r="FZ165" s="18"/>
      <c r="GA165" s="18"/>
      <c r="GB165" s="18"/>
      <c r="GC165" s="18"/>
      <c r="GD165" s="18"/>
      <c r="GE165" s="18"/>
      <c r="GF165" s="18"/>
      <c r="GG165" s="18"/>
      <c r="GH165" s="18"/>
      <c r="GI165" s="18"/>
      <c r="GJ165" s="18"/>
      <c r="GK165" s="18"/>
      <c r="GL165" s="18"/>
      <c r="GM165" s="18"/>
      <c r="GN165" s="18"/>
      <c r="GO165" s="18"/>
      <c r="GP165" s="18"/>
    </row>
    <row r="166" spans="1:198" x14ac:dyDescent="0.2">
      <c r="A166" s="98" t="s">
        <v>126</v>
      </c>
      <c r="B166" s="99"/>
      <c r="C166" s="100"/>
      <c r="D166" s="101"/>
      <c r="E166" s="102"/>
      <c r="F166" s="103"/>
      <c r="G166" s="98" t="s">
        <v>127</v>
      </c>
      <c r="H166" s="99"/>
      <c r="I166" s="100"/>
      <c r="J166" s="119"/>
      <c r="K166" s="119"/>
      <c r="L166" s="119"/>
      <c r="M166" s="120"/>
      <c r="N166" s="139"/>
      <c r="O166" s="140"/>
      <c r="P166" s="140"/>
      <c r="Q166" s="140"/>
      <c r="R166" s="140"/>
      <c r="S166" s="164"/>
      <c r="T166" s="165"/>
      <c r="U166" s="165"/>
      <c r="V166" s="166"/>
      <c r="W166" s="14" t="s">
        <v>52</v>
      </c>
      <c r="X166" s="72"/>
      <c r="Y166" s="73"/>
      <c r="Z166" s="73"/>
      <c r="AA166" s="74"/>
      <c r="AB166" s="72"/>
      <c r="AC166" s="73"/>
      <c r="AD166" s="73"/>
      <c r="AE166" s="74"/>
      <c r="AF166" s="88"/>
      <c r="AG166" s="136"/>
      <c r="AH166" s="136"/>
      <c r="AI166" s="72"/>
      <c r="AJ166" s="73"/>
      <c r="AK166" s="74"/>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c r="DZ166" s="18"/>
      <c r="EA166" s="18"/>
      <c r="EB166" s="18"/>
      <c r="EC166" s="18"/>
      <c r="ED166" s="18"/>
      <c r="EE166" s="18"/>
      <c r="EF166" s="18"/>
      <c r="EG166" s="18"/>
      <c r="EH166" s="18"/>
      <c r="EI166" s="18"/>
      <c r="EJ166" s="18"/>
      <c r="EK166" s="18"/>
      <c r="EL166" s="18"/>
      <c r="EM166" s="18"/>
      <c r="EN166" s="18"/>
      <c r="EO166" s="18"/>
      <c r="EP166" s="18"/>
      <c r="EQ166" s="18"/>
      <c r="ER166" s="18"/>
      <c r="ES166" s="18"/>
      <c r="ET166" s="18"/>
      <c r="EU166" s="18"/>
      <c r="EV166" s="18"/>
      <c r="EW166" s="18"/>
      <c r="EX166" s="18"/>
      <c r="EY166" s="18"/>
      <c r="EZ166" s="18"/>
      <c r="FA166" s="18"/>
      <c r="FB166" s="18"/>
      <c r="FC166" s="18"/>
      <c r="FD166" s="18"/>
      <c r="FE166" s="18"/>
      <c r="FF166" s="18"/>
      <c r="FG166" s="18"/>
      <c r="FH166" s="18"/>
      <c r="FI166" s="18"/>
      <c r="FJ166" s="18"/>
      <c r="FK166" s="18"/>
      <c r="FL166" s="18"/>
      <c r="FM166" s="18"/>
      <c r="FN166" s="18"/>
      <c r="FO166" s="18"/>
      <c r="FP166" s="18"/>
      <c r="FQ166" s="18"/>
      <c r="FR166" s="18"/>
      <c r="FS166" s="18"/>
      <c r="FT166" s="18"/>
      <c r="FU166" s="18"/>
      <c r="FV166" s="18"/>
      <c r="FW166" s="18"/>
      <c r="FX166" s="18"/>
      <c r="FY166" s="18"/>
      <c r="FZ166" s="18"/>
      <c r="GA166" s="18"/>
      <c r="GB166" s="18"/>
      <c r="GC166" s="18"/>
      <c r="GD166" s="18"/>
      <c r="GE166" s="18"/>
      <c r="GF166" s="18"/>
      <c r="GG166" s="18"/>
      <c r="GH166" s="18"/>
      <c r="GI166" s="18"/>
      <c r="GJ166" s="18"/>
      <c r="GK166" s="18"/>
      <c r="GL166" s="18"/>
      <c r="GM166" s="18"/>
      <c r="GN166" s="18"/>
      <c r="GO166" s="18"/>
      <c r="GP166" s="18"/>
    </row>
    <row r="167" spans="1:198" ht="13.7" customHeight="1" thickBot="1" x14ac:dyDescent="0.25">
      <c r="A167" s="174" t="s">
        <v>111</v>
      </c>
      <c r="B167" s="174"/>
      <c r="C167" s="118"/>
      <c r="D167" s="118"/>
      <c r="E167" s="118"/>
      <c r="F167" s="117" t="s">
        <v>104</v>
      </c>
      <c r="G167" s="117"/>
      <c r="H167" s="118"/>
      <c r="I167" s="118"/>
      <c r="J167" s="118"/>
      <c r="K167" s="116" t="s">
        <v>105</v>
      </c>
      <c r="L167" s="116"/>
      <c r="M167" s="116"/>
      <c r="N167" s="15" t="s">
        <v>53</v>
      </c>
      <c r="O167" s="113">
        <f>C167*0.67</f>
        <v>0</v>
      </c>
      <c r="P167" s="114"/>
      <c r="Q167" s="114"/>
      <c r="R167" s="115"/>
      <c r="S167" s="113">
        <f>H167*0.67</f>
        <v>0</v>
      </c>
      <c r="T167" s="114"/>
      <c r="U167" s="114"/>
      <c r="V167" s="115"/>
      <c r="W167" s="15" t="s">
        <v>19</v>
      </c>
      <c r="X167" s="125">
        <f>SUM(X163:AA166)</f>
        <v>0</v>
      </c>
      <c r="Y167" s="126"/>
      <c r="Z167" s="126"/>
      <c r="AA167" s="127"/>
      <c r="AB167" s="125">
        <f>SUM(AB163:AE166)</f>
        <v>0</v>
      </c>
      <c r="AC167" s="137"/>
      <c r="AD167" s="137"/>
      <c r="AE167" s="138"/>
      <c r="AF167" s="172"/>
      <c r="AG167" s="173"/>
      <c r="AH167" s="173"/>
      <c r="AI167" s="125">
        <f>SUM(AI163:AK166)</f>
        <v>0</v>
      </c>
      <c r="AJ167" s="137"/>
      <c r="AK167" s="138"/>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c r="DZ167" s="18"/>
      <c r="EA167" s="18"/>
      <c r="EB167" s="18"/>
      <c r="EC167" s="18"/>
      <c r="ED167" s="18"/>
      <c r="EE167" s="18"/>
      <c r="EF167" s="18"/>
      <c r="EG167" s="18"/>
      <c r="EH167" s="18"/>
      <c r="EI167" s="18"/>
      <c r="EJ167" s="18"/>
      <c r="EK167" s="18"/>
      <c r="EL167" s="18"/>
      <c r="EM167" s="18"/>
      <c r="EN167" s="18"/>
      <c r="EO167" s="18"/>
      <c r="EP167" s="18"/>
      <c r="EQ167" s="18"/>
      <c r="ER167" s="18"/>
      <c r="ES167" s="18"/>
      <c r="ET167" s="18"/>
      <c r="EU167" s="18"/>
      <c r="EV167" s="18"/>
      <c r="EW167" s="18"/>
      <c r="EX167" s="18"/>
      <c r="EY167" s="18"/>
      <c r="EZ167" s="18"/>
      <c r="FA167" s="18"/>
      <c r="FB167" s="18"/>
      <c r="FC167" s="18"/>
      <c r="FD167" s="18"/>
      <c r="FE167" s="18"/>
      <c r="FF167" s="18"/>
      <c r="FG167" s="18"/>
      <c r="FH167" s="18"/>
      <c r="FI167" s="18"/>
      <c r="FJ167" s="18"/>
      <c r="FK167" s="18"/>
      <c r="FL167" s="18"/>
      <c r="FM167" s="18"/>
      <c r="FN167" s="18"/>
      <c r="FO167" s="18"/>
      <c r="FP167" s="18"/>
      <c r="FQ167" s="18"/>
      <c r="FR167" s="18"/>
      <c r="FS167" s="18"/>
      <c r="FT167" s="18"/>
      <c r="FU167" s="18"/>
      <c r="FV167" s="18"/>
      <c r="FW167" s="18"/>
      <c r="FX167" s="18"/>
      <c r="FY167" s="18"/>
      <c r="FZ167" s="18"/>
      <c r="GA167" s="18"/>
      <c r="GB167" s="18"/>
      <c r="GC167" s="18"/>
      <c r="GD167" s="18"/>
      <c r="GE167" s="18"/>
      <c r="GF167" s="18"/>
      <c r="GG167" s="18"/>
      <c r="GH167" s="18"/>
      <c r="GI167" s="18"/>
      <c r="GJ167" s="18"/>
      <c r="GK167" s="18"/>
      <c r="GL167" s="18"/>
      <c r="GM167" s="18"/>
      <c r="GN167" s="18"/>
      <c r="GO167" s="18"/>
      <c r="GP167" s="18"/>
    </row>
    <row r="168" spans="1:198" ht="13.5" thickTop="1" x14ac:dyDescent="0.2">
      <c r="A168" s="92" t="s">
        <v>88</v>
      </c>
      <c r="B168" s="54"/>
      <c r="C168" s="57" t="s">
        <v>39</v>
      </c>
      <c r="D168" s="58"/>
      <c r="E168" s="58"/>
      <c r="F168" s="58"/>
      <c r="G168" s="59"/>
      <c r="H168" s="58" t="s">
        <v>40</v>
      </c>
      <c r="I168" s="58"/>
      <c r="J168" s="58"/>
      <c r="K168" s="110"/>
      <c r="L168" s="110"/>
      <c r="M168" s="111"/>
      <c r="N168" s="17">
        <v>1</v>
      </c>
      <c r="O168" s="52" t="s">
        <v>41</v>
      </c>
      <c r="P168" s="53"/>
      <c r="Q168" s="53"/>
      <c r="R168" s="54"/>
      <c r="S168" s="52" t="s">
        <v>42</v>
      </c>
      <c r="T168" s="53"/>
      <c r="U168" s="53"/>
      <c r="V168" s="54"/>
      <c r="W168" s="16">
        <v>2</v>
      </c>
      <c r="X168" s="52" t="s">
        <v>41</v>
      </c>
      <c r="Y168" s="53"/>
      <c r="Z168" s="53"/>
      <c r="AA168" s="54"/>
      <c r="AB168" s="52" t="s">
        <v>42</v>
      </c>
      <c r="AC168" s="53"/>
      <c r="AD168" s="53"/>
      <c r="AE168" s="54"/>
      <c r="AF168" s="52" t="s">
        <v>43</v>
      </c>
      <c r="AG168" s="53"/>
      <c r="AH168" s="53"/>
      <c r="AI168" s="52" t="s">
        <v>44</v>
      </c>
      <c r="AJ168" s="53"/>
      <c r="AK168" s="54"/>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c r="DZ168" s="18"/>
      <c r="EA168" s="18"/>
      <c r="EB168" s="18"/>
      <c r="EC168" s="18"/>
      <c r="ED168" s="18"/>
      <c r="EE168" s="18"/>
      <c r="EF168" s="18"/>
      <c r="EG168" s="18"/>
      <c r="EH168" s="18"/>
      <c r="EI168" s="18"/>
      <c r="EJ168" s="18"/>
      <c r="EK168" s="18"/>
      <c r="EL168" s="18"/>
      <c r="EM168" s="18"/>
      <c r="EN168" s="18"/>
      <c r="EO168" s="18"/>
      <c r="EP168" s="18"/>
      <c r="EQ168" s="18"/>
      <c r="ER168" s="18"/>
      <c r="ES168" s="18"/>
      <c r="ET168" s="18"/>
      <c r="EU168" s="18"/>
      <c r="EV168" s="18"/>
      <c r="EW168" s="18"/>
      <c r="EX168" s="18"/>
      <c r="EY168" s="18"/>
      <c r="EZ168" s="18"/>
      <c r="FA168" s="18"/>
      <c r="FB168" s="18"/>
      <c r="FC168" s="18"/>
      <c r="FD168" s="18"/>
      <c r="FE168" s="18"/>
      <c r="FF168" s="18"/>
      <c r="FG168" s="18"/>
      <c r="FH168" s="18"/>
      <c r="FI168" s="18"/>
      <c r="FJ168" s="18"/>
      <c r="FK168" s="18"/>
      <c r="FL168" s="18"/>
      <c r="FM168" s="18"/>
      <c r="FN168" s="18"/>
      <c r="FO168" s="18"/>
      <c r="FP168" s="18"/>
      <c r="FQ168" s="18"/>
      <c r="FR168" s="18"/>
      <c r="FS168" s="18"/>
      <c r="FT168" s="18"/>
      <c r="FU168" s="18"/>
      <c r="FV168" s="18"/>
      <c r="FW168" s="18"/>
      <c r="FX168" s="18"/>
      <c r="FY168" s="18"/>
      <c r="FZ168" s="18"/>
      <c r="GA168" s="18"/>
      <c r="GB168" s="18"/>
      <c r="GC168" s="18"/>
      <c r="GD168" s="18"/>
      <c r="GE168" s="18"/>
      <c r="GF168" s="18"/>
      <c r="GG168" s="18"/>
      <c r="GH168" s="18"/>
      <c r="GI168" s="18"/>
      <c r="GJ168" s="18"/>
      <c r="GK168" s="18"/>
      <c r="GL168" s="18"/>
      <c r="GM168" s="18"/>
      <c r="GN168" s="18"/>
      <c r="GO168" s="18"/>
      <c r="GP168" s="18"/>
    </row>
    <row r="169" spans="1:198" x14ac:dyDescent="0.2">
      <c r="A169" s="88"/>
      <c r="B169" s="89"/>
      <c r="C169" s="88"/>
      <c r="D169" s="90"/>
      <c r="E169" s="90"/>
      <c r="F169" s="90"/>
      <c r="G169" s="91"/>
      <c r="H169" s="88"/>
      <c r="I169" s="90"/>
      <c r="J169" s="90"/>
      <c r="K169" s="90"/>
      <c r="L169" s="90"/>
      <c r="M169" s="91"/>
      <c r="N169" s="14" t="s">
        <v>45</v>
      </c>
      <c r="O169" s="72"/>
      <c r="P169" s="73"/>
      <c r="Q169" s="73"/>
      <c r="R169" s="74"/>
      <c r="S169" s="72"/>
      <c r="T169" s="73"/>
      <c r="U169" s="73"/>
      <c r="V169" s="74"/>
      <c r="W169" s="14" t="s">
        <v>47</v>
      </c>
      <c r="X169" s="72"/>
      <c r="Y169" s="73"/>
      <c r="Z169" s="73"/>
      <c r="AA169" s="74"/>
      <c r="AB169" s="72"/>
      <c r="AC169" s="73"/>
      <c r="AD169" s="73"/>
      <c r="AE169" s="74"/>
      <c r="AF169" s="88"/>
      <c r="AG169" s="136"/>
      <c r="AH169" s="136"/>
      <c r="AI169" s="72"/>
      <c r="AJ169" s="73"/>
      <c r="AK169" s="74"/>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c r="DY169" s="18"/>
      <c r="DZ169" s="18"/>
      <c r="EA169" s="18"/>
      <c r="EB169" s="18"/>
      <c r="EC169" s="18"/>
      <c r="ED169" s="18"/>
      <c r="EE169" s="18"/>
      <c r="EF169" s="18"/>
      <c r="EG169" s="18"/>
      <c r="EH169" s="18"/>
      <c r="EI169" s="18"/>
      <c r="EJ169" s="18"/>
      <c r="EK169" s="18"/>
      <c r="EL169" s="18"/>
      <c r="EM169" s="18"/>
      <c r="EN169" s="18"/>
      <c r="EO169" s="18"/>
      <c r="EP169" s="18"/>
      <c r="EQ169" s="18"/>
      <c r="ER169" s="18"/>
      <c r="ES169" s="18"/>
      <c r="ET169" s="18"/>
      <c r="EU169" s="18"/>
      <c r="EV169" s="18"/>
      <c r="EW169" s="18"/>
      <c r="EX169" s="18"/>
      <c r="EY169" s="18"/>
      <c r="EZ169" s="18"/>
      <c r="FA169" s="18"/>
      <c r="FB169" s="18"/>
      <c r="FC169" s="18"/>
      <c r="FD169" s="18"/>
      <c r="FE169" s="18"/>
      <c r="FF169" s="18"/>
      <c r="FG169" s="18"/>
      <c r="FH169" s="18"/>
      <c r="FI169" s="18"/>
      <c r="FJ169" s="18"/>
      <c r="FK169" s="18"/>
      <c r="FL169" s="18"/>
      <c r="FM169" s="18"/>
      <c r="FN169" s="18"/>
      <c r="FO169" s="18"/>
      <c r="FP169" s="18"/>
      <c r="FQ169" s="18"/>
      <c r="FR169" s="18"/>
      <c r="FS169" s="18"/>
      <c r="FT169" s="18"/>
      <c r="FU169" s="18"/>
      <c r="FV169" s="18"/>
      <c r="FW169" s="18"/>
      <c r="FX169" s="18"/>
      <c r="FY169" s="18"/>
      <c r="FZ169" s="18"/>
      <c r="GA169" s="18"/>
      <c r="GB169" s="18"/>
      <c r="GC169" s="18"/>
      <c r="GD169" s="18"/>
      <c r="GE169" s="18"/>
      <c r="GF169" s="18"/>
      <c r="GG169" s="18"/>
      <c r="GH169" s="18"/>
      <c r="GI169" s="18"/>
      <c r="GJ169" s="18"/>
      <c r="GK169" s="18"/>
      <c r="GL169" s="18"/>
      <c r="GM169" s="18"/>
      <c r="GN169" s="18"/>
      <c r="GO169" s="18"/>
      <c r="GP169" s="18"/>
    </row>
    <row r="170" spans="1:198" x14ac:dyDescent="0.2">
      <c r="A170" s="88"/>
      <c r="B170" s="89"/>
      <c r="C170" s="88"/>
      <c r="D170" s="90"/>
      <c r="E170" s="90"/>
      <c r="F170" s="90"/>
      <c r="G170" s="91"/>
      <c r="H170" s="88"/>
      <c r="I170" s="90"/>
      <c r="J170" s="90"/>
      <c r="K170" s="90"/>
      <c r="L170" s="90"/>
      <c r="M170" s="91"/>
      <c r="N170" s="14" t="s">
        <v>48</v>
      </c>
      <c r="O170" s="72"/>
      <c r="P170" s="73"/>
      <c r="Q170" s="73"/>
      <c r="R170" s="74"/>
      <c r="S170" s="72"/>
      <c r="T170" s="73"/>
      <c r="U170" s="73"/>
      <c r="V170" s="74"/>
      <c r="W170" s="14" t="s">
        <v>49</v>
      </c>
      <c r="X170" s="72"/>
      <c r="Y170" s="73"/>
      <c r="Z170" s="73"/>
      <c r="AA170" s="74"/>
      <c r="AB170" s="72"/>
      <c r="AC170" s="73"/>
      <c r="AD170" s="73"/>
      <c r="AE170" s="74"/>
      <c r="AF170" s="88"/>
      <c r="AG170" s="136"/>
      <c r="AH170" s="136"/>
      <c r="AI170" s="72"/>
      <c r="AJ170" s="73"/>
      <c r="AK170" s="74"/>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c r="DZ170" s="18"/>
      <c r="EA170" s="18"/>
      <c r="EB170" s="18"/>
      <c r="EC170" s="18"/>
      <c r="ED170" s="18"/>
      <c r="EE170" s="18"/>
      <c r="EF170" s="18"/>
      <c r="EG170" s="18"/>
      <c r="EH170" s="18"/>
      <c r="EI170" s="18"/>
      <c r="EJ170" s="18"/>
      <c r="EK170" s="18"/>
      <c r="EL170" s="18"/>
      <c r="EM170" s="18"/>
      <c r="EN170" s="18"/>
      <c r="EO170" s="18"/>
      <c r="EP170" s="18"/>
      <c r="EQ170" s="18"/>
      <c r="ER170" s="18"/>
      <c r="ES170" s="18"/>
      <c r="ET170" s="18"/>
      <c r="EU170" s="18"/>
      <c r="EV170" s="18"/>
      <c r="EW170" s="18"/>
      <c r="EX170" s="18"/>
      <c r="EY170" s="18"/>
      <c r="EZ170" s="18"/>
      <c r="FA170" s="18"/>
      <c r="FB170" s="18"/>
      <c r="FC170" s="18"/>
      <c r="FD170" s="18"/>
      <c r="FE170" s="18"/>
      <c r="FF170" s="18"/>
      <c r="FG170" s="18"/>
      <c r="FH170" s="18"/>
      <c r="FI170" s="18"/>
      <c r="FJ170" s="18"/>
      <c r="FK170" s="18"/>
      <c r="FL170" s="18"/>
      <c r="FM170" s="18"/>
      <c r="FN170" s="18"/>
      <c r="FO170" s="18"/>
      <c r="FP170" s="18"/>
      <c r="FQ170" s="18"/>
      <c r="FR170" s="18"/>
      <c r="FS170" s="18"/>
      <c r="FT170" s="18"/>
      <c r="FU170" s="18"/>
      <c r="FV170" s="18"/>
      <c r="FW170" s="18"/>
      <c r="FX170" s="18"/>
      <c r="FY170" s="18"/>
      <c r="FZ170" s="18"/>
      <c r="GA170" s="18"/>
      <c r="GB170" s="18"/>
      <c r="GC170" s="18"/>
      <c r="GD170" s="18"/>
      <c r="GE170" s="18"/>
      <c r="GF170" s="18"/>
      <c r="GG170" s="18"/>
      <c r="GH170" s="18"/>
      <c r="GI170" s="18"/>
      <c r="GJ170" s="18"/>
      <c r="GK170" s="18"/>
      <c r="GL170" s="18"/>
      <c r="GM170" s="18"/>
      <c r="GN170" s="18"/>
      <c r="GO170" s="18"/>
      <c r="GP170" s="18"/>
    </row>
    <row r="171" spans="1:198" x14ac:dyDescent="0.2">
      <c r="A171" s="88"/>
      <c r="B171" s="89"/>
      <c r="C171" s="88"/>
      <c r="D171" s="90"/>
      <c r="E171" s="90"/>
      <c r="F171" s="90"/>
      <c r="G171" s="91"/>
      <c r="H171" s="88"/>
      <c r="I171" s="90"/>
      <c r="J171" s="90"/>
      <c r="K171" s="90"/>
      <c r="L171" s="90"/>
      <c r="M171" s="91"/>
      <c r="N171" s="14" t="s">
        <v>50</v>
      </c>
      <c r="O171" s="72"/>
      <c r="P171" s="73"/>
      <c r="Q171" s="73"/>
      <c r="R171" s="74"/>
      <c r="S171" s="72"/>
      <c r="T171" s="73"/>
      <c r="U171" s="73"/>
      <c r="V171" s="74"/>
      <c r="W171" s="14" t="s">
        <v>51</v>
      </c>
      <c r="X171" s="72"/>
      <c r="Y171" s="73"/>
      <c r="Z171" s="73"/>
      <c r="AA171" s="74"/>
      <c r="AB171" s="72"/>
      <c r="AC171" s="73"/>
      <c r="AD171" s="73"/>
      <c r="AE171" s="74"/>
      <c r="AF171" s="88"/>
      <c r="AG171" s="136"/>
      <c r="AH171" s="136"/>
      <c r="AI171" s="72"/>
      <c r="AJ171" s="73"/>
      <c r="AK171" s="74"/>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c r="DZ171" s="18"/>
      <c r="EA171" s="18"/>
      <c r="EB171" s="18"/>
      <c r="EC171" s="18"/>
      <c r="ED171" s="18"/>
      <c r="EE171" s="18"/>
      <c r="EF171" s="18"/>
      <c r="EG171" s="18"/>
      <c r="EH171" s="18"/>
      <c r="EI171" s="18"/>
      <c r="EJ171" s="18"/>
      <c r="EK171" s="18"/>
      <c r="EL171" s="18"/>
      <c r="EM171" s="18"/>
      <c r="EN171" s="18"/>
      <c r="EO171" s="18"/>
      <c r="EP171" s="18"/>
      <c r="EQ171" s="18"/>
      <c r="ER171" s="18"/>
      <c r="ES171" s="18"/>
      <c r="ET171" s="18"/>
      <c r="EU171" s="18"/>
      <c r="EV171" s="18"/>
      <c r="EW171" s="18"/>
      <c r="EX171" s="18"/>
      <c r="EY171" s="18"/>
      <c r="EZ171" s="18"/>
      <c r="FA171" s="18"/>
      <c r="FB171" s="18"/>
      <c r="FC171" s="18"/>
      <c r="FD171" s="18"/>
      <c r="FE171" s="18"/>
      <c r="FF171" s="18"/>
      <c r="FG171" s="18"/>
      <c r="FH171" s="18"/>
      <c r="FI171" s="18"/>
      <c r="FJ171" s="18"/>
      <c r="FK171" s="18"/>
      <c r="FL171" s="18"/>
      <c r="FM171" s="18"/>
      <c r="FN171" s="18"/>
      <c r="FO171" s="18"/>
      <c r="FP171" s="18"/>
      <c r="FQ171" s="18"/>
      <c r="FR171" s="18"/>
      <c r="FS171" s="18"/>
      <c r="FT171" s="18"/>
      <c r="FU171" s="18"/>
      <c r="FV171" s="18"/>
      <c r="FW171" s="18"/>
      <c r="FX171" s="18"/>
      <c r="FY171" s="18"/>
      <c r="FZ171" s="18"/>
      <c r="GA171" s="18"/>
      <c r="GB171" s="18"/>
      <c r="GC171" s="18"/>
      <c r="GD171" s="18"/>
      <c r="GE171" s="18"/>
      <c r="GF171" s="18"/>
      <c r="GG171" s="18"/>
      <c r="GH171" s="18"/>
      <c r="GI171" s="18"/>
      <c r="GJ171" s="18"/>
      <c r="GK171" s="18"/>
      <c r="GL171" s="18"/>
      <c r="GM171" s="18"/>
      <c r="GN171" s="18"/>
      <c r="GO171" s="18"/>
      <c r="GP171" s="18"/>
    </row>
    <row r="172" spans="1:198" x14ac:dyDescent="0.2">
      <c r="A172" s="98" t="s">
        <v>126</v>
      </c>
      <c r="B172" s="99"/>
      <c r="C172" s="100"/>
      <c r="D172" s="101"/>
      <c r="E172" s="102"/>
      <c r="F172" s="103"/>
      <c r="G172" s="98" t="s">
        <v>127</v>
      </c>
      <c r="H172" s="99"/>
      <c r="I172" s="100"/>
      <c r="J172" s="119"/>
      <c r="K172" s="119"/>
      <c r="L172" s="119"/>
      <c r="M172" s="120"/>
      <c r="N172" s="139"/>
      <c r="O172" s="140"/>
      <c r="P172" s="140"/>
      <c r="Q172" s="140"/>
      <c r="R172" s="140"/>
      <c r="S172" s="164"/>
      <c r="T172" s="165"/>
      <c r="U172" s="165"/>
      <c r="V172" s="166"/>
      <c r="W172" s="14" t="s">
        <v>52</v>
      </c>
      <c r="X172" s="72"/>
      <c r="Y172" s="73"/>
      <c r="Z172" s="73"/>
      <c r="AA172" s="74"/>
      <c r="AB172" s="72"/>
      <c r="AC172" s="73"/>
      <c r="AD172" s="73"/>
      <c r="AE172" s="74"/>
      <c r="AF172" s="88"/>
      <c r="AG172" s="136"/>
      <c r="AH172" s="136"/>
      <c r="AI172" s="72"/>
      <c r="AJ172" s="73"/>
      <c r="AK172" s="74"/>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c r="DX172" s="18"/>
      <c r="DY172" s="18"/>
      <c r="DZ172" s="18"/>
      <c r="EA172" s="18"/>
      <c r="EB172" s="18"/>
      <c r="EC172" s="18"/>
      <c r="ED172" s="18"/>
      <c r="EE172" s="18"/>
      <c r="EF172" s="18"/>
      <c r="EG172" s="18"/>
      <c r="EH172" s="18"/>
      <c r="EI172" s="18"/>
      <c r="EJ172" s="18"/>
      <c r="EK172" s="18"/>
      <c r="EL172" s="18"/>
      <c r="EM172" s="18"/>
      <c r="EN172" s="18"/>
      <c r="EO172" s="18"/>
      <c r="EP172" s="18"/>
      <c r="EQ172" s="18"/>
      <c r="ER172" s="18"/>
      <c r="ES172" s="18"/>
      <c r="ET172" s="18"/>
      <c r="EU172" s="18"/>
      <c r="EV172" s="18"/>
      <c r="EW172" s="18"/>
      <c r="EX172" s="18"/>
      <c r="EY172" s="18"/>
      <c r="EZ172" s="18"/>
      <c r="FA172" s="18"/>
      <c r="FB172" s="18"/>
      <c r="FC172" s="18"/>
      <c r="FD172" s="18"/>
      <c r="FE172" s="18"/>
      <c r="FF172" s="18"/>
      <c r="FG172" s="18"/>
      <c r="FH172" s="18"/>
      <c r="FI172" s="18"/>
      <c r="FJ172" s="18"/>
      <c r="FK172" s="18"/>
      <c r="FL172" s="18"/>
      <c r="FM172" s="18"/>
      <c r="FN172" s="18"/>
      <c r="FO172" s="18"/>
      <c r="FP172" s="18"/>
      <c r="FQ172" s="18"/>
      <c r="FR172" s="18"/>
      <c r="FS172" s="18"/>
      <c r="FT172" s="18"/>
      <c r="FU172" s="18"/>
      <c r="FV172" s="18"/>
      <c r="FW172" s="18"/>
      <c r="FX172" s="18"/>
      <c r="FY172" s="18"/>
      <c r="FZ172" s="18"/>
      <c r="GA172" s="18"/>
      <c r="GB172" s="18"/>
      <c r="GC172" s="18"/>
      <c r="GD172" s="18"/>
      <c r="GE172" s="18"/>
      <c r="GF172" s="18"/>
      <c r="GG172" s="18"/>
      <c r="GH172" s="18"/>
      <c r="GI172" s="18"/>
      <c r="GJ172" s="18"/>
      <c r="GK172" s="18"/>
      <c r="GL172" s="18"/>
      <c r="GM172" s="18"/>
      <c r="GN172" s="18"/>
      <c r="GO172" s="18"/>
      <c r="GP172" s="18"/>
    </row>
    <row r="173" spans="1:198" ht="13.7" customHeight="1" thickBot="1" x14ac:dyDescent="0.25">
      <c r="A173" s="174" t="s">
        <v>111</v>
      </c>
      <c r="B173" s="174"/>
      <c r="C173" s="118"/>
      <c r="D173" s="118"/>
      <c r="E173" s="118"/>
      <c r="F173" s="117" t="s">
        <v>104</v>
      </c>
      <c r="G173" s="117"/>
      <c r="H173" s="118"/>
      <c r="I173" s="118"/>
      <c r="J173" s="118"/>
      <c r="K173" s="116" t="s">
        <v>105</v>
      </c>
      <c r="L173" s="116"/>
      <c r="M173" s="116"/>
      <c r="N173" s="15" t="s">
        <v>53</v>
      </c>
      <c r="O173" s="113">
        <f>C173*0.67</f>
        <v>0</v>
      </c>
      <c r="P173" s="114"/>
      <c r="Q173" s="114"/>
      <c r="R173" s="115"/>
      <c r="S173" s="113">
        <f>H173*0.67</f>
        <v>0</v>
      </c>
      <c r="T173" s="114"/>
      <c r="U173" s="114"/>
      <c r="V173" s="115"/>
      <c r="W173" s="15" t="s">
        <v>19</v>
      </c>
      <c r="X173" s="125">
        <f>SUM(X169:AA172)</f>
        <v>0</v>
      </c>
      <c r="Y173" s="126"/>
      <c r="Z173" s="126"/>
      <c r="AA173" s="127"/>
      <c r="AB173" s="125">
        <f>SUM(AB169:AE172)</f>
        <v>0</v>
      </c>
      <c r="AC173" s="137"/>
      <c r="AD173" s="137"/>
      <c r="AE173" s="138"/>
      <c r="AF173" s="172"/>
      <c r="AG173" s="173"/>
      <c r="AH173" s="173"/>
      <c r="AI173" s="125">
        <f>SUM(AI169:AK172)</f>
        <v>0</v>
      </c>
      <c r="AJ173" s="137"/>
      <c r="AK173" s="138"/>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c r="DX173" s="18"/>
      <c r="DY173" s="18"/>
      <c r="DZ173" s="18"/>
      <c r="EA173" s="18"/>
      <c r="EB173" s="18"/>
      <c r="EC173" s="18"/>
      <c r="ED173" s="18"/>
      <c r="EE173" s="18"/>
      <c r="EF173" s="18"/>
      <c r="EG173" s="18"/>
      <c r="EH173" s="18"/>
      <c r="EI173" s="18"/>
      <c r="EJ173" s="18"/>
      <c r="EK173" s="18"/>
      <c r="EL173" s="18"/>
      <c r="EM173" s="18"/>
      <c r="EN173" s="18"/>
      <c r="EO173" s="18"/>
      <c r="EP173" s="18"/>
      <c r="EQ173" s="18"/>
      <c r="ER173" s="18"/>
      <c r="ES173" s="18"/>
      <c r="ET173" s="18"/>
      <c r="EU173" s="18"/>
      <c r="EV173" s="18"/>
      <c r="EW173" s="18"/>
      <c r="EX173" s="18"/>
      <c r="EY173" s="18"/>
      <c r="EZ173" s="18"/>
      <c r="FA173" s="18"/>
      <c r="FB173" s="18"/>
      <c r="FC173" s="18"/>
      <c r="FD173" s="18"/>
      <c r="FE173" s="18"/>
      <c r="FF173" s="18"/>
      <c r="FG173" s="18"/>
      <c r="FH173" s="18"/>
      <c r="FI173" s="18"/>
      <c r="FJ173" s="18"/>
      <c r="FK173" s="18"/>
      <c r="FL173" s="18"/>
      <c r="FM173" s="18"/>
      <c r="FN173" s="18"/>
      <c r="FO173" s="18"/>
      <c r="FP173" s="18"/>
      <c r="FQ173" s="18"/>
      <c r="FR173" s="18"/>
      <c r="FS173" s="18"/>
      <c r="FT173" s="18"/>
      <c r="FU173" s="18"/>
      <c r="FV173" s="18"/>
      <c r="FW173" s="18"/>
      <c r="FX173" s="18"/>
      <c r="FY173" s="18"/>
      <c r="FZ173" s="18"/>
      <c r="GA173" s="18"/>
      <c r="GB173" s="18"/>
      <c r="GC173" s="18"/>
      <c r="GD173" s="18"/>
      <c r="GE173" s="18"/>
      <c r="GF173" s="18"/>
      <c r="GG173" s="18"/>
      <c r="GH173" s="18"/>
      <c r="GI173" s="18"/>
      <c r="GJ173" s="18"/>
      <c r="GK173" s="18"/>
      <c r="GL173" s="18"/>
      <c r="GM173" s="18"/>
      <c r="GN173" s="18"/>
      <c r="GO173" s="18"/>
      <c r="GP173" s="18"/>
    </row>
    <row r="174" spans="1:198" ht="13.5" thickTop="1" x14ac:dyDescent="0.2">
      <c r="A174" s="92" t="s">
        <v>89</v>
      </c>
      <c r="B174" s="54"/>
      <c r="C174" s="57" t="s">
        <v>39</v>
      </c>
      <c r="D174" s="58"/>
      <c r="E174" s="58"/>
      <c r="F174" s="58"/>
      <c r="G174" s="59"/>
      <c r="H174" s="58" t="s">
        <v>40</v>
      </c>
      <c r="I174" s="58"/>
      <c r="J174" s="58"/>
      <c r="K174" s="110"/>
      <c r="L174" s="110"/>
      <c r="M174" s="111"/>
      <c r="N174" s="17">
        <v>1</v>
      </c>
      <c r="O174" s="52" t="s">
        <v>41</v>
      </c>
      <c r="P174" s="53"/>
      <c r="Q174" s="53"/>
      <c r="R174" s="54"/>
      <c r="S174" s="52" t="s">
        <v>42</v>
      </c>
      <c r="T174" s="53"/>
      <c r="U174" s="53"/>
      <c r="V174" s="54"/>
      <c r="W174" s="16">
        <v>2</v>
      </c>
      <c r="X174" s="52" t="s">
        <v>41</v>
      </c>
      <c r="Y174" s="53"/>
      <c r="Z174" s="53"/>
      <c r="AA174" s="54"/>
      <c r="AB174" s="52" t="s">
        <v>42</v>
      </c>
      <c r="AC174" s="53"/>
      <c r="AD174" s="53"/>
      <c r="AE174" s="54"/>
      <c r="AF174" s="52" t="s">
        <v>43</v>
      </c>
      <c r="AG174" s="53"/>
      <c r="AH174" s="53"/>
      <c r="AI174" s="52" t="s">
        <v>44</v>
      </c>
      <c r="AJ174" s="53"/>
      <c r="AK174" s="54"/>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c r="DZ174" s="18"/>
      <c r="EA174" s="18"/>
      <c r="EB174" s="18"/>
      <c r="EC174" s="18"/>
      <c r="ED174" s="18"/>
      <c r="EE174" s="18"/>
      <c r="EF174" s="18"/>
      <c r="EG174" s="18"/>
      <c r="EH174" s="18"/>
      <c r="EI174" s="18"/>
      <c r="EJ174" s="18"/>
      <c r="EK174" s="18"/>
      <c r="EL174" s="18"/>
      <c r="EM174" s="18"/>
      <c r="EN174" s="18"/>
      <c r="EO174" s="18"/>
      <c r="EP174" s="18"/>
      <c r="EQ174" s="18"/>
      <c r="ER174" s="18"/>
      <c r="ES174" s="18"/>
      <c r="ET174" s="18"/>
      <c r="EU174" s="18"/>
      <c r="EV174" s="18"/>
      <c r="EW174" s="18"/>
      <c r="EX174" s="18"/>
      <c r="EY174" s="18"/>
      <c r="EZ174" s="18"/>
      <c r="FA174" s="18"/>
      <c r="FB174" s="18"/>
      <c r="FC174" s="18"/>
      <c r="FD174" s="18"/>
      <c r="FE174" s="18"/>
      <c r="FF174" s="18"/>
      <c r="FG174" s="18"/>
      <c r="FH174" s="18"/>
      <c r="FI174" s="18"/>
      <c r="FJ174" s="18"/>
      <c r="FK174" s="18"/>
      <c r="FL174" s="18"/>
      <c r="FM174" s="18"/>
      <c r="FN174" s="18"/>
      <c r="FO174" s="18"/>
      <c r="FP174" s="18"/>
      <c r="FQ174" s="18"/>
      <c r="FR174" s="18"/>
      <c r="FS174" s="18"/>
      <c r="FT174" s="18"/>
      <c r="FU174" s="18"/>
      <c r="FV174" s="18"/>
      <c r="FW174" s="18"/>
      <c r="FX174" s="18"/>
      <c r="FY174" s="18"/>
      <c r="FZ174" s="18"/>
      <c r="GA174" s="18"/>
      <c r="GB174" s="18"/>
      <c r="GC174" s="18"/>
      <c r="GD174" s="18"/>
      <c r="GE174" s="18"/>
      <c r="GF174" s="18"/>
      <c r="GG174" s="18"/>
      <c r="GH174" s="18"/>
      <c r="GI174" s="18"/>
      <c r="GJ174" s="18"/>
      <c r="GK174" s="18"/>
      <c r="GL174" s="18"/>
      <c r="GM174" s="18"/>
      <c r="GN174" s="18"/>
      <c r="GO174" s="18"/>
      <c r="GP174" s="18"/>
    </row>
    <row r="175" spans="1:198" x14ac:dyDescent="0.2">
      <c r="A175" s="88"/>
      <c r="B175" s="89"/>
      <c r="C175" s="88"/>
      <c r="D175" s="90"/>
      <c r="E175" s="90"/>
      <c r="F175" s="90"/>
      <c r="G175" s="91"/>
      <c r="H175" s="88"/>
      <c r="I175" s="90"/>
      <c r="J175" s="90"/>
      <c r="K175" s="90"/>
      <c r="L175" s="90"/>
      <c r="M175" s="91"/>
      <c r="N175" s="14" t="s">
        <v>45</v>
      </c>
      <c r="O175" s="72" t="s">
        <v>46</v>
      </c>
      <c r="P175" s="73"/>
      <c r="Q175" s="73"/>
      <c r="R175" s="74"/>
      <c r="S175" s="72"/>
      <c r="T175" s="73"/>
      <c r="U175" s="73"/>
      <c r="V175" s="74"/>
      <c r="W175" s="14" t="s">
        <v>47</v>
      </c>
      <c r="X175" s="72" t="s">
        <v>46</v>
      </c>
      <c r="Y175" s="73"/>
      <c r="Z175" s="73"/>
      <c r="AA175" s="74"/>
      <c r="AB175" s="72" t="s">
        <v>46</v>
      </c>
      <c r="AC175" s="73"/>
      <c r="AD175" s="73"/>
      <c r="AE175" s="74"/>
      <c r="AF175" s="88"/>
      <c r="AG175" s="136"/>
      <c r="AH175" s="136"/>
      <c r="AI175" s="72"/>
      <c r="AJ175" s="73"/>
      <c r="AK175" s="74"/>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c r="DZ175" s="18"/>
      <c r="EA175" s="18"/>
      <c r="EB175" s="18"/>
      <c r="EC175" s="18"/>
      <c r="ED175" s="18"/>
      <c r="EE175" s="18"/>
      <c r="EF175" s="18"/>
      <c r="EG175" s="18"/>
      <c r="EH175" s="18"/>
      <c r="EI175" s="18"/>
      <c r="EJ175" s="18"/>
      <c r="EK175" s="18"/>
      <c r="EL175" s="18"/>
      <c r="EM175" s="18"/>
      <c r="EN175" s="18"/>
      <c r="EO175" s="18"/>
      <c r="EP175" s="18"/>
      <c r="EQ175" s="18"/>
      <c r="ER175" s="18"/>
      <c r="ES175" s="18"/>
      <c r="ET175" s="18"/>
      <c r="EU175" s="18"/>
      <c r="EV175" s="18"/>
      <c r="EW175" s="18"/>
      <c r="EX175" s="18"/>
      <c r="EY175" s="18"/>
      <c r="EZ175" s="18"/>
      <c r="FA175" s="18"/>
      <c r="FB175" s="18"/>
      <c r="FC175" s="18"/>
      <c r="FD175" s="18"/>
      <c r="FE175" s="18"/>
      <c r="FF175" s="18"/>
      <c r="FG175" s="18"/>
      <c r="FH175" s="18"/>
      <c r="FI175" s="18"/>
      <c r="FJ175" s="18"/>
      <c r="FK175" s="18"/>
      <c r="FL175" s="18"/>
      <c r="FM175" s="18"/>
      <c r="FN175" s="18"/>
      <c r="FO175" s="18"/>
      <c r="FP175" s="18"/>
      <c r="FQ175" s="18"/>
      <c r="FR175" s="18"/>
      <c r="FS175" s="18"/>
      <c r="FT175" s="18"/>
      <c r="FU175" s="18"/>
      <c r="FV175" s="18"/>
      <c r="FW175" s="18"/>
      <c r="FX175" s="18"/>
      <c r="FY175" s="18"/>
      <c r="FZ175" s="18"/>
      <c r="GA175" s="18"/>
      <c r="GB175" s="18"/>
      <c r="GC175" s="18"/>
      <c r="GD175" s="18"/>
      <c r="GE175" s="18"/>
      <c r="GF175" s="18"/>
      <c r="GG175" s="18"/>
      <c r="GH175" s="18"/>
      <c r="GI175" s="18"/>
      <c r="GJ175" s="18"/>
      <c r="GK175" s="18"/>
      <c r="GL175" s="18"/>
      <c r="GM175" s="18"/>
      <c r="GN175" s="18"/>
      <c r="GO175" s="18"/>
      <c r="GP175" s="18"/>
    </row>
    <row r="176" spans="1:198" x14ac:dyDescent="0.2">
      <c r="A176" s="88"/>
      <c r="B176" s="89"/>
      <c r="C176" s="88"/>
      <c r="D176" s="90"/>
      <c r="E176" s="90"/>
      <c r="F176" s="90"/>
      <c r="G176" s="91"/>
      <c r="H176" s="88"/>
      <c r="I176" s="90"/>
      <c r="J176" s="90"/>
      <c r="K176" s="90"/>
      <c r="L176" s="90"/>
      <c r="M176" s="91"/>
      <c r="N176" s="14" t="s">
        <v>48</v>
      </c>
      <c r="O176" s="72"/>
      <c r="P176" s="73"/>
      <c r="Q176" s="73"/>
      <c r="R176" s="74"/>
      <c r="S176" s="72"/>
      <c r="T176" s="73"/>
      <c r="U176" s="73"/>
      <c r="V176" s="74"/>
      <c r="W176" s="14" t="s">
        <v>49</v>
      </c>
      <c r="X176" s="72"/>
      <c r="Y176" s="73"/>
      <c r="Z176" s="73"/>
      <c r="AA176" s="74"/>
      <c r="AB176" s="72"/>
      <c r="AC176" s="73"/>
      <c r="AD176" s="73"/>
      <c r="AE176" s="74"/>
      <c r="AF176" s="88"/>
      <c r="AG176" s="136"/>
      <c r="AH176" s="136"/>
      <c r="AI176" s="72"/>
      <c r="AJ176" s="73"/>
      <c r="AK176" s="74"/>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c r="DX176" s="18"/>
      <c r="DY176" s="18"/>
      <c r="DZ176" s="18"/>
      <c r="EA176" s="18"/>
      <c r="EB176" s="18"/>
      <c r="EC176" s="18"/>
      <c r="ED176" s="18"/>
      <c r="EE176" s="18"/>
      <c r="EF176" s="18"/>
      <c r="EG176" s="18"/>
      <c r="EH176" s="18"/>
      <c r="EI176" s="18"/>
      <c r="EJ176" s="18"/>
      <c r="EK176" s="18"/>
      <c r="EL176" s="18"/>
      <c r="EM176" s="18"/>
      <c r="EN176" s="18"/>
      <c r="EO176" s="18"/>
      <c r="EP176" s="18"/>
      <c r="EQ176" s="18"/>
      <c r="ER176" s="18"/>
      <c r="ES176" s="18"/>
      <c r="ET176" s="18"/>
      <c r="EU176" s="18"/>
      <c r="EV176" s="18"/>
      <c r="EW176" s="18"/>
      <c r="EX176" s="18"/>
      <c r="EY176" s="18"/>
      <c r="EZ176" s="18"/>
      <c r="FA176" s="18"/>
      <c r="FB176" s="18"/>
      <c r="FC176" s="18"/>
      <c r="FD176" s="18"/>
      <c r="FE176" s="18"/>
      <c r="FF176" s="18"/>
      <c r="FG176" s="18"/>
      <c r="FH176" s="18"/>
      <c r="FI176" s="18"/>
      <c r="FJ176" s="18"/>
      <c r="FK176" s="18"/>
      <c r="FL176" s="18"/>
      <c r="FM176" s="18"/>
      <c r="FN176" s="18"/>
      <c r="FO176" s="18"/>
      <c r="FP176" s="18"/>
      <c r="FQ176" s="18"/>
      <c r="FR176" s="18"/>
      <c r="FS176" s="18"/>
      <c r="FT176" s="18"/>
      <c r="FU176" s="18"/>
      <c r="FV176" s="18"/>
      <c r="FW176" s="18"/>
      <c r="FX176" s="18"/>
      <c r="FY176" s="18"/>
      <c r="FZ176" s="18"/>
      <c r="GA176" s="18"/>
      <c r="GB176" s="18"/>
      <c r="GC176" s="18"/>
      <c r="GD176" s="18"/>
      <c r="GE176" s="18"/>
      <c r="GF176" s="18"/>
      <c r="GG176" s="18"/>
      <c r="GH176" s="18"/>
      <c r="GI176" s="18"/>
      <c r="GJ176" s="18"/>
      <c r="GK176" s="18"/>
      <c r="GL176" s="18"/>
      <c r="GM176" s="18"/>
      <c r="GN176" s="18"/>
      <c r="GO176" s="18"/>
      <c r="GP176" s="18"/>
    </row>
    <row r="177" spans="1:198" x14ac:dyDescent="0.2">
      <c r="A177" s="88"/>
      <c r="B177" s="89"/>
      <c r="C177" s="88"/>
      <c r="D177" s="90"/>
      <c r="E177" s="90"/>
      <c r="F177" s="90"/>
      <c r="G177" s="91"/>
      <c r="H177" s="88"/>
      <c r="I177" s="90"/>
      <c r="J177" s="90"/>
      <c r="K177" s="90"/>
      <c r="L177" s="90"/>
      <c r="M177" s="91"/>
      <c r="N177" s="14" t="s">
        <v>50</v>
      </c>
      <c r="O177" s="72"/>
      <c r="P177" s="73"/>
      <c r="Q177" s="73"/>
      <c r="R177" s="74"/>
      <c r="S177" s="72"/>
      <c r="T177" s="73"/>
      <c r="U177" s="73"/>
      <c r="V177" s="74"/>
      <c r="W177" s="14" t="s">
        <v>51</v>
      </c>
      <c r="X177" s="72"/>
      <c r="Y177" s="73"/>
      <c r="Z177" s="73"/>
      <c r="AA177" s="74"/>
      <c r="AB177" s="72"/>
      <c r="AC177" s="73"/>
      <c r="AD177" s="73"/>
      <c r="AE177" s="74"/>
      <c r="AF177" s="88"/>
      <c r="AG177" s="136"/>
      <c r="AH177" s="136"/>
      <c r="AI177" s="72"/>
      <c r="AJ177" s="73"/>
      <c r="AK177" s="74"/>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c r="DX177" s="18"/>
      <c r="DY177" s="18"/>
      <c r="DZ177" s="18"/>
      <c r="EA177" s="18"/>
      <c r="EB177" s="18"/>
      <c r="EC177" s="18"/>
      <c r="ED177" s="18"/>
      <c r="EE177" s="18"/>
      <c r="EF177" s="18"/>
      <c r="EG177" s="18"/>
      <c r="EH177" s="18"/>
      <c r="EI177" s="18"/>
      <c r="EJ177" s="18"/>
      <c r="EK177" s="18"/>
      <c r="EL177" s="18"/>
      <c r="EM177" s="18"/>
      <c r="EN177" s="18"/>
      <c r="EO177" s="18"/>
      <c r="EP177" s="18"/>
      <c r="EQ177" s="18"/>
      <c r="ER177" s="18"/>
      <c r="ES177" s="18"/>
      <c r="ET177" s="18"/>
      <c r="EU177" s="18"/>
      <c r="EV177" s="18"/>
      <c r="EW177" s="18"/>
      <c r="EX177" s="18"/>
      <c r="EY177" s="18"/>
      <c r="EZ177" s="18"/>
      <c r="FA177" s="18"/>
      <c r="FB177" s="18"/>
      <c r="FC177" s="18"/>
      <c r="FD177" s="18"/>
      <c r="FE177" s="18"/>
      <c r="FF177" s="18"/>
      <c r="FG177" s="18"/>
      <c r="FH177" s="18"/>
      <c r="FI177" s="18"/>
      <c r="FJ177" s="18"/>
      <c r="FK177" s="18"/>
      <c r="FL177" s="18"/>
      <c r="FM177" s="18"/>
      <c r="FN177" s="18"/>
      <c r="FO177" s="18"/>
      <c r="FP177" s="18"/>
      <c r="FQ177" s="18"/>
      <c r="FR177" s="18"/>
      <c r="FS177" s="18"/>
      <c r="FT177" s="18"/>
      <c r="FU177" s="18"/>
      <c r="FV177" s="18"/>
      <c r="FW177" s="18"/>
      <c r="FX177" s="18"/>
      <c r="FY177" s="18"/>
      <c r="FZ177" s="18"/>
      <c r="GA177" s="18"/>
      <c r="GB177" s="18"/>
      <c r="GC177" s="18"/>
      <c r="GD177" s="18"/>
      <c r="GE177" s="18"/>
      <c r="GF177" s="18"/>
      <c r="GG177" s="18"/>
      <c r="GH177" s="18"/>
      <c r="GI177" s="18"/>
      <c r="GJ177" s="18"/>
      <c r="GK177" s="18"/>
      <c r="GL177" s="18"/>
      <c r="GM177" s="18"/>
      <c r="GN177" s="18"/>
      <c r="GO177" s="18"/>
      <c r="GP177" s="18"/>
    </row>
    <row r="178" spans="1:198" x14ac:dyDescent="0.2">
      <c r="A178" s="98" t="s">
        <v>126</v>
      </c>
      <c r="B178" s="99"/>
      <c r="C178" s="100"/>
      <c r="D178" s="101"/>
      <c r="E178" s="102"/>
      <c r="F178" s="103"/>
      <c r="G178" s="98" t="s">
        <v>127</v>
      </c>
      <c r="H178" s="99"/>
      <c r="I178" s="100"/>
      <c r="J178" s="119"/>
      <c r="K178" s="119"/>
      <c r="L178" s="119"/>
      <c r="M178" s="120"/>
      <c r="N178" s="139"/>
      <c r="O178" s="140"/>
      <c r="P178" s="140"/>
      <c r="Q178" s="140"/>
      <c r="R178" s="140"/>
      <c r="S178" s="164"/>
      <c r="T178" s="165"/>
      <c r="U178" s="165"/>
      <c r="V178" s="166"/>
      <c r="W178" s="14" t="s">
        <v>52</v>
      </c>
      <c r="X178" s="72"/>
      <c r="Y178" s="73"/>
      <c r="Z178" s="73"/>
      <c r="AA178" s="74"/>
      <c r="AB178" s="72"/>
      <c r="AC178" s="73"/>
      <c r="AD178" s="73"/>
      <c r="AE178" s="74"/>
      <c r="AF178" s="88"/>
      <c r="AG178" s="136"/>
      <c r="AH178" s="136"/>
      <c r="AI178" s="72"/>
      <c r="AJ178" s="73"/>
      <c r="AK178" s="74"/>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c r="DZ178" s="18"/>
      <c r="EA178" s="18"/>
      <c r="EB178" s="18"/>
      <c r="EC178" s="18"/>
      <c r="ED178" s="18"/>
      <c r="EE178" s="18"/>
      <c r="EF178" s="18"/>
      <c r="EG178" s="18"/>
      <c r="EH178" s="18"/>
      <c r="EI178" s="18"/>
      <c r="EJ178" s="18"/>
      <c r="EK178" s="18"/>
      <c r="EL178" s="18"/>
      <c r="EM178" s="18"/>
      <c r="EN178" s="18"/>
      <c r="EO178" s="18"/>
      <c r="EP178" s="18"/>
      <c r="EQ178" s="18"/>
      <c r="ER178" s="18"/>
      <c r="ES178" s="18"/>
      <c r="ET178" s="18"/>
      <c r="EU178" s="18"/>
      <c r="EV178" s="18"/>
      <c r="EW178" s="18"/>
      <c r="EX178" s="18"/>
      <c r="EY178" s="18"/>
      <c r="EZ178" s="18"/>
      <c r="FA178" s="18"/>
      <c r="FB178" s="18"/>
      <c r="FC178" s="18"/>
      <c r="FD178" s="18"/>
      <c r="FE178" s="18"/>
      <c r="FF178" s="18"/>
      <c r="FG178" s="18"/>
      <c r="FH178" s="18"/>
      <c r="FI178" s="18"/>
      <c r="FJ178" s="18"/>
      <c r="FK178" s="18"/>
      <c r="FL178" s="18"/>
      <c r="FM178" s="18"/>
      <c r="FN178" s="18"/>
      <c r="FO178" s="18"/>
      <c r="FP178" s="18"/>
      <c r="FQ178" s="18"/>
      <c r="FR178" s="18"/>
      <c r="FS178" s="18"/>
      <c r="FT178" s="18"/>
      <c r="FU178" s="18"/>
      <c r="FV178" s="18"/>
      <c r="FW178" s="18"/>
      <c r="FX178" s="18"/>
      <c r="FY178" s="18"/>
      <c r="FZ178" s="18"/>
      <c r="GA178" s="18"/>
      <c r="GB178" s="18"/>
      <c r="GC178" s="18"/>
      <c r="GD178" s="18"/>
      <c r="GE178" s="18"/>
      <c r="GF178" s="18"/>
      <c r="GG178" s="18"/>
      <c r="GH178" s="18"/>
      <c r="GI178" s="18"/>
      <c r="GJ178" s="18"/>
      <c r="GK178" s="18"/>
      <c r="GL178" s="18"/>
      <c r="GM178" s="18"/>
      <c r="GN178" s="18"/>
      <c r="GO178" s="18"/>
      <c r="GP178" s="18"/>
    </row>
    <row r="179" spans="1:198" ht="13.7" customHeight="1" thickBot="1" x14ac:dyDescent="0.25">
      <c r="A179" s="174" t="s">
        <v>111</v>
      </c>
      <c r="B179" s="174"/>
      <c r="C179" s="118"/>
      <c r="D179" s="118"/>
      <c r="E179" s="118"/>
      <c r="F179" s="117" t="s">
        <v>104</v>
      </c>
      <c r="G179" s="117"/>
      <c r="H179" s="118"/>
      <c r="I179" s="118"/>
      <c r="J179" s="118"/>
      <c r="K179" s="116" t="s">
        <v>105</v>
      </c>
      <c r="L179" s="116"/>
      <c r="M179" s="116"/>
      <c r="N179" s="15" t="s">
        <v>53</v>
      </c>
      <c r="O179" s="113">
        <f>C179*0.67</f>
        <v>0</v>
      </c>
      <c r="P179" s="114"/>
      <c r="Q179" s="114"/>
      <c r="R179" s="115"/>
      <c r="S179" s="113">
        <f>H179*0.67</f>
        <v>0</v>
      </c>
      <c r="T179" s="114"/>
      <c r="U179" s="114"/>
      <c r="V179" s="115"/>
      <c r="W179" s="15" t="s">
        <v>19</v>
      </c>
      <c r="X179" s="125">
        <f>SUM(X175:AA178)</f>
        <v>0</v>
      </c>
      <c r="Y179" s="126"/>
      <c r="Z179" s="126"/>
      <c r="AA179" s="127"/>
      <c r="AB179" s="125">
        <f>SUM(AB175:AE178)</f>
        <v>0</v>
      </c>
      <c r="AC179" s="137"/>
      <c r="AD179" s="137"/>
      <c r="AE179" s="138"/>
      <c r="AF179" s="172"/>
      <c r="AG179" s="173"/>
      <c r="AH179" s="173"/>
      <c r="AI179" s="125">
        <f>SUM(AI175:AK178)</f>
        <v>0</v>
      </c>
      <c r="AJ179" s="137"/>
      <c r="AK179" s="138"/>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c r="DX179" s="18"/>
      <c r="DY179" s="18"/>
      <c r="DZ179" s="18"/>
      <c r="EA179" s="18"/>
      <c r="EB179" s="18"/>
      <c r="EC179" s="18"/>
      <c r="ED179" s="18"/>
      <c r="EE179" s="18"/>
      <c r="EF179" s="18"/>
      <c r="EG179" s="18"/>
      <c r="EH179" s="18"/>
      <c r="EI179" s="18"/>
      <c r="EJ179" s="18"/>
      <c r="EK179" s="18"/>
      <c r="EL179" s="18"/>
      <c r="EM179" s="18"/>
      <c r="EN179" s="18"/>
      <c r="EO179" s="18"/>
      <c r="EP179" s="18"/>
      <c r="EQ179" s="18"/>
      <c r="ER179" s="18"/>
      <c r="ES179" s="18"/>
      <c r="ET179" s="18"/>
      <c r="EU179" s="18"/>
      <c r="EV179" s="18"/>
      <c r="EW179" s="18"/>
      <c r="EX179" s="18"/>
      <c r="EY179" s="18"/>
      <c r="EZ179" s="18"/>
      <c r="FA179" s="18"/>
      <c r="FB179" s="18"/>
      <c r="FC179" s="18"/>
      <c r="FD179" s="18"/>
      <c r="FE179" s="18"/>
      <c r="FF179" s="18"/>
      <c r="FG179" s="18"/>
      <c r="FH179" s="18"/>
      <c r="FI179" s="18"/>
      <c r="FJ179" s="18"/>
      <c r="FK179" s="18"/>
      <c r="FL179" s="18"/>
      <c r="FM179" s="18"/>
      <c r="FN179" s="18"/>
      <c r="FO179" s="18"/>
      <c r="FP179" s="18"/>
      <c r="FQ179" s="18"/>
      <c r="FR179" s="18"/>
      <c r="FS179" s="18"/>
      <c r="FT179" s="18"/>
      <c r="FU179" s="18"/>
      <c r="FV179" s="18"/>
      <c r="FW179" s="18"/>
      <c r="FX179" s="18"/>
      <c r="FY179" s="18"/>
      <c r="FZ179" s="18"/>
      <c r="GA179" s="18"/>
      <c r="GB179" s="18"/>
      <c r="GC179" s="18"/>
      <c r="GD179" s="18"/>
      <c r="GE179" s="18"/>
      <c r="GF179" s="18"/>
      <c r="GG179" s="18"/>
      <c r="GH179" s="18"/>
      <c r="GI179" s="18"/>
      <c r="GJ179" s="18"/>
      <c r="GK179" s="18"/>
      <c r="GL179" s="18"/>
      <c r="GM179" s="18"/>
      <c r="GN179" s="18"/>
      <c r="GO179" s="18"/>
      <c r="GP179" s="18"/>
    </row>
    <row r="180" spans="1:198" ht="13.5" thickTop="1" x14ac:dyDescent="0.2">
      <c r="A180" s="92" t="s">
        <v>90</v>
      </c>
      <c r="B180" s="54"/>
      <c r="C180" s="155" t="s">
        <v>39</v>
      </c>
      <c r="D180" s="156"/>
      <c r="E180" s="156"/>
      <c r="F180" s="156"/>
      <c r="G180" s="157"/>
      <c r="H180" s="58" t="s">
        <v>40</v>
      </c>
      <c r="I180" s="58"/>
      <c r="J180" s="58"/>
      <c r="K180" s="110"/>
      <c r="L180" s="110"/>
      <c r="M180" s="111"/>
      <c r="N180" s="17">
        <v>1</v>
      </c>
      <c r="O180" s="52" t="s">
        <v>41</v>
      </c>
      <c r="P180" s="53"/>
      <c r="Q180" s="53"/>
      <c r="R180" s="54"/>
      <c r="S180" s="52" t="s">
        <v>42</v>
      </c>
      <c r="T180" s="53"/>
      <c r="U180" s="53"/>
      <c r="V180" s="54"/>
      <c r="W180" s="16">
        <v>2</v>
      </c>
      <c r="X180" s="52" t="s">
        <v>41</v>
      </c>
      <c r="Y180" s="53"/>
      <c r="Z180" s="53"/>
      <c r="AA180" s="54"/>
      <c r="AB180" s="52" t="s">
        <v>42</v>
      </c>
      <c r="AC180" s="53"/>
      <c r="AD180" s="53"/>
      <c r="AE180" s="54"/>
      <c r="AF180" s="52" t="s">
        <v>43</v>
      </c>
      <c r="AG180" s="53"/>
      <c r="AH180" s="53"/>
      <c r="AI180" s="52" t="s">
        <v>44</v>
      </c>
      <c r="AJ180" s="53"/>
      <c r="AK180" s="54"/>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c r="DX180" s="18"/>
      <c r="DY180" s="18"/>
      <c r="DZ180" s="18"/>
      <c r="EA180" s="18"/>
      <c r="EB180" s="18"/>
      <c r="EC180" s="18"/>
      <c r="ED180" s="18"/>
      <c r="EE180" s="18"/>
      <c r="EF180" s="18"/>
      <c r="EG180" s="18"/>
      <c r="EH180" s="18"/>
      <c r="EI180" s="18"/>
      <c r="EJ180" s="18"/>
      <c r="EK180" s="18"/>
      <c r="EL180" s="18"/>
      <c r="EM180" s="18"/>
      <c r="EN180" s="18"/>
      <c r="EO180" s="18"/>
      <c r="EP180" s="18"/>
      <c r="EQ180" s="18"/>
      <c r="ER180" s="18"/>
      <c r="ES180" s="18"/>
      <c r="ET180" s="18"/>
      <c r="EU180" s="18"/>
      <c r="EV180" s="18"/>
      <c r="EW180" s="18"/>
      <c r="EX180" s="18"/>
      <c r="EY180" s="18"/>
      <c r="EZ180" s="18"/>
      <c r="FA180" s="18"/>
      <c r="FB180" s="18"/>
      <c r="FC180" s="18"/>
      <c r="FD180" s="18"/>
      <c r="FE180" s="18"/>
      <c r="FF180" s="18"/>
      <c r="FG180" s="18"/>
      <c r="FH180" s="18"/>
      <c r="FI180" s="18"/>
      <c r="FJ180" s="18"/>
      <c r="FK180" s="18"/>
      <c r="FL180" s="18"/>
      <c r="FM180" s="18"/>
      <c r="FN180" s="18"/>
      <c r="FO180" s="18"/>
      <c r="FP180" s="18"/>
      <c r="FQ180" s="18"/>
      <c r="FR180" s="18"/>
      <c r="FS180" s="18"/>
      <c r="FT180" s="18"/>
      <c r="FU180" s="18"/>
      <c r="FV180" s="18"/>
      <c r="FW180" s="18"/>
      <c r="FX180" s="18"/>
      <c r="FY180" s="18"/>
      <c r="FZ180" s="18"/>
      <c r="GA180" s="18"/>
      <c r="GB180" s="18"/>
      <c r="GC180" s="18"/>
      <c r="GD180" s="18"/>
      <c r="GE180" s="18"/>
      <c r="GF180" s="18"/>
      <c r="GG180" s="18"/>
      <c r="GH180" s="18"/>
      <c r="GI180" s="18"/>
      <c r="GJ180" s="18"/>
      <c r="GK180" s="18"/>
      <c r="GL180" s="18"/>
      <c r="GM180" s="18"/>
      <c r="GN180" s="18"/>
      <c r="GO180" s="18"/>
      <c r="GP180" s="18"/>
    </row>
    <row r="181" spans="1:198" x14ac:dyDescent="0.2">
      <c r="A181" s="88"/>
      <c r="B181" s="89"/>
      <c r="C181" s="88"/>
      <c r="D181" s="90"/>
      <c r="E181" s="90"/>
      <c r="F181" s="90"/>
      <c r="G181" s="91"/>
      <c r="H181" s="88"/>
      <c r="I181" s="90"/>
      <c r="J181" s="90"/>
      <c r="K181" s="90"/>
      <c r="L181" s="90"/>
      <c r="M181" s="91"/>
      <c r="N181" s="14" t="s">
        <v>45</v>
      </c>
      <c r="O181" s="72"/>
      <c r="P181" s="73"/>
      <c r="Q181" s="73"/>
      <c r="R181" s="74"/>
      <c r="S181" s="72"/>
      <c r="T181" s="73"/>
      <c r="U181" s="73"/>
      <c r="V181" s="74"/>
      <c r="W181" s="14" t="s">
        <v>47</v>
      </c>
      <c r="X181" s="72"/>
      <c r="Y181" s="73"/>
      <c r="Z181" s="73"/>
      <c r="AA181" s="74"/>
      <c r="AB181" s="72"/>
      <c r="AC181" s="73"/>
      <c r="AD181" s="73"/>
      <c r="AE181" s="74"/>
      <c r="AF181" s="88"/>
      <c r="AG181" s="136"/>
      <c r="AH181" s="136"/>
      <c r="AI181" s="72"/>
      <c r="AJ181" s="73"/>
      <c r="AK181" s="74"/>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c r="DX181" s="18"/>
      <c r="DY181" s="18"/>
      <c r="DZ181" s="18"/>
      <c r="EA181" s="18"/>
      <c r="EB181" s="18"/>
      <c r="EC181" s="18"/>
      <c r="ED181" s="18"/>
      <c r="EE181" s="18"/>
      <c r="EF181" s="18"/>
      <c r="EG181" s="18"/>
      <c r="EH181" s="18"/>
      <c r="EI181" s="18"/>
      <c r="EJ181" s="18"/>
      <c r="EK181" s="18"/>
      <c r="EL181" s="18"/>
      <c r="EM181" s="18"/>
      <c r="EN181" s="18"/>
      <c r="EO181" s="18"/>
      <c r="EP181" s="18"/>
      <c r="EQ181" s="18"/>
      <c r="ER181" s="18"/>
      <c r="ES181" s="18"/>
      <c r="ET181" s="18"/>
      <c r="EU181" s="18"/>
      <c r="EV181" s="18"/>
      <c r="EW181" s="18"/>
      <c r="EX181" s="18"/>
      <c r="EY181" s="18"/>
      <c r="EZ181" s="18"/>
      <c r="FA181" s="18"/>
      <c r="FB181" s="18"/>
      <c r="FC181" s="18"/>
      <c r="FD181" s="18"/>
      <c r="FE181" s="18"/>
      <c r="FF181" s="18"/>
      <c r="FG181" s="18"/>
      <c r="FH181" s="18"/>
      <c r="FI181" s="18"/>
      <c r="FJ181" s="18"/>
      <c r="FK181" s="18"/>
      <c r="FL181" s="18"/>
      <c r="FM181" s="18"/>
      <c r="FN181" s="18"/>
      <c r="FO181" s="18"/>
      <c r="FP181" s="18"/>
      <c r="FQ181" s="18"/>
      <c r="FR181" s="18"/>
      <c r="FS181" s="18"/>
      <c r="FT181" s="18"/>
      <c r="FU181" s="18"/>
      <c r="FV181" s="18"/>
      <c r="FW181" s="18"/>
      <c r="FX181" s="18"/>
      <c r="FY181" s="18"/>
      <c r="FZ181" s="18"/>
      <c r="GA181" s="18"/>
      <c r="GB181" s="18"/>
      <c r="GC181" s="18"/>
      <c r="GD181" s="18"/>
      <c r="GE181" s="18"/>
      <c r="GF181" s="18"/>
      <c r="GG181" s="18"/>
      <c r="GH181" s="18"/>
      <c r="GI181" s="18"/>
      <c r="GJ181" s="18"/>
      <c r="GK181" s="18"/>
      <c r="GL181" s="18"/>
      <c r="GM181" s="18"/>
      <c r="GN181" s="18"/>
      <c r="GO181" s="18"/>
      <c r="GP181" s="18"/>
    </row>
    <row r="182" spans="1:198" x14ac:dyDescent="0.2">
      <c r="A182" s="88"/>
      <c r="B182" s="89"/>
      <c r="C182" s="88"/>
      <c r="D182" s="90"/>
      <c r="E182" s="90"/>
      <c r="F182" s="90"/>
      <c r="G182" s="91"/>
      <c r="H182" s="88"/>
      <c r="I182" s="90"/>
      <c r="J182" s="90"/>
      <c r="K182" s="90"/>
      <c r="L182" s="90"/>
      <c r="M182" s="91"/>
      <c r="N182" s="14" t="s">
        <v>48</v>
      </c>
      <c r="O182" s="72"/>
      <c r="P182" s="73"/>
      <c r="Q182" s="73"/>
      <c r="R182" s="74"/>
      <c r="S182" s="72"/>
      <c r="T182" s="73"/>
      <c r="U182" s="73"/>
      <c r="V182" s="74"/>
      <c r="W182" s="14" t="s">
        <v>49</v>
      </c>
      <c r="X182" s="72"/>
      <c r="Y182" s="73"/>
      <c r="Z182" s="73"/>
      <c r="AA182" s="74"/>
      <c r="AB182" s="72"/>
      <c r="AC182" s="73"/>
      <c r="AD182" s="73"/>
      <c r="AE182" s="74"/>
      <c r="AF182" s="88"/>
      <c r="AG182" s="136"/>
      <c r="AH182" s="136"/>
      <c r="AI182" s="72"/>
      <c r="AJ182" s="73"/>
      <c r="AK182" s="74"/>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c r="DX182" s="18"/>
      <c r="DY182" s="18"/>
      <c r="DZ182" s="18"/>
      <c r="EA182" s="18"/>
      <c r="EB182" s="18"/>
      <c r="EC182" s="18"/>
      <c r="ED182" s="18"/>
      <c r="EE182" s="18"/>
      <c r="EF182" s="18"/>
      <c r="EG182" s="18"/>
      <c r="EH182" s="18"/>
      <c r="EI182" s="18"/>
      <c r="EJ182" s="18"/>
      <c r="EK182" s="18"/>
      <c r="EL182" s="18"/>
      <c r="EM182" s="18"/>
      <c r="EN182" s="18"/>
      <c r="EO182" s="18"/>
      <c r="EP182" s="18"/>
      <c r="EQ182" s="18"/>
      <c r="ER182" s="18"/>
      <c r="ES182" s="18"/>
      <c r="ET182" s="18"/>
      <c r="EU182" s="18"/>
      <c r="EV182" s="18"/>
      <c r="EW182" s="18"/>
      <c r="EX182" s="18"/>
      <c r="EY182" s="18"/>
      <c r="EZ182" s="18"/>
      <c r="FA182" s="18"/>
      <c r="FB182" s="18"/>
      <c r="FC182" s="18"/>
      <c r="FD182" s="18"/>
      <c r="FE182" s="18"/>
      <c r="FF182" s="18"/>
      <c r="FG182" s="18"/>
      <c r="FH182" s="18"/>
      <c r="FI182" s="18"/>
      <c r="FJ182" s="18"/>
      <c r="FK182" s="18"/>
      <c r="FL182" s="18"/>
      <c r="FM182" s="18"/>
      <c r="FN182" s="18"/>
      <c r="FO182" s="18"/>
      <c r="FP182" s="18"/>
      <c r="FQ182" s="18"/>
      <c r="FR182" s="18"/>
      <c r="FS182" s="18"/>
      <c r="FT182" s="18"/>
      <c r="FU182" s="18"/>
      <c r="FV182" s="18"/>
      <c r="FW182" s="18"/>
      <c r="FX182" s="18"/>
      <c r="FY182" s="18"/>
      <c r="FZ182" s="18"/>
      <c r="GA182" s="18"/>
      <c r="GB182" s="18"/>
      <c r="GC182" s="18"/>
      <c r="GD182" s="18"/>
      <c r="GE182" s="18"/>
      <c r="GF182" s="18"/>
      <c r="GG182" s="18"/>
      <c r="GH182" s="18"/>
      <c r="GI182" s="18"/>
      <c r="GJ182" s="18"/>
      <c r="GK182" s="18"/>
      <c r="GL182" s="18"/>
      <c r="GM182" s="18"/>
      <c r="GN182" s="18"/>
      <c r="GO182" s="18"/>
      <c r="GP182" s="18"/>
    </row>
    <row r="183" spans="1:198" x14ac:dyDescent="0.2">
      <c r="A183" s="88"/>
      <c r="B183" s="89"/>
      <c r="C183" s="88"/>
      <c r="D183" s="90"/>
      <c r="E183" s="90"/>
      <c r="F183" s="90"/>
      <c r="G183" s="91"/>
      <c r="H183" s="88"/>
      <c r="I183" s="90"/>
      <c r="J183" s="90"/>
      <c r="K183" s="90"/>
      <c r="L183" s="90"/>
      <c r="M183" s="91"/>
      <c r="N183" s="14" t="s">
        <v>50</v>
      </c>
      <c r="O183" s="72"/>
      <c r="P183" s="73"/>
      <c r="Q183" s="73"/>
      <c r="R183" s="74"/>
      <c r="S183" s="72"/>
      <c r="T183" s="73"/>
      <c r="U183" s="73"/>
      <c r="V183" s="74"/>
      <c r="W183" s="14" t="s">
        <v>51</v>
      </c>
      <c r="X183" s="72"/>
      <c r="Y183" s="73"/>
      <c r="Z183" s="73"/>
      <c r="AA183" s="74"/>
      <c r="AB183" s="72"/>
      <c r="AC183" s="73"/>
      <c r="AD183" s="73"/>
      <c r="AE183" s="74"/>
      <c r="AF183" s="88"/>
      <c r="AG183" s="136"/>
      <c r="AH183" s="136"/>
      <c r="AI183" s="72"/>
      <c r="AJ183" s="73"/>
      <c r="AK183" s="74"/>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c r="DZ183" s="18"/>
      <c r="EA183" s="18"/>
      <c r="EB183" s="18"/>
      <c r="EC183" s="18"/>
      <c r="ED183" s="18"/>
      <c r="EE183" s="18"/>
      <c r="EF183" s="18"/>
      <c r="EG183" s="18"/>
      <c r="EH183" s="18"/>
      <c r="EI183" s="18"/>
      <c r="EJ183" s="18"/>
      <c r="EK183" s="18"/>
      <c r="EL183" s="18"/>
      <c r="EM183" s="18"/>
      <c r="EN183" s="18"/>
      <c r="EO183" s="18"/>
      <c r="EP183" s="18"/>
      <c r="EQ183" s="18"/>
      <c r="ER183" s="18"/>
      <c r="ES183" s="18"/>
      <c r="ET183" s="18"/>
      <c r="EU183" s="18"/>
      <c r="EV183" s="18"/>
      <c r="EW183" s="18"/>
      <c r="EX183" s="18"/>
      <c r="EY183" s="18"/>
      <c r="EZ183" s="18"/>
      <c r="FA183" s="18"/>
      <c r="FB183" s="18"/>
      <c r="FC183" s="18"/>
      <c r="FD183" s="18"/>
      <c r="FE183" s="18"/>
      <c r="FF183" s="18"/>
      <c r="FG183" s="18"/>
      <c r="FH183" s="18"/>
      <c r="FI183" s="18"/>
      <c r="FJ183" s="18"/>
      <c r="FK183" s="18"/>
      <c r="FL183" s="18"/>
      <c r="FM183" s="18"/>
      <c r="FN183" s="18"/>
      <c r="FO183" s="18"/>
      <c r="FP183" s="18"/>
      <c r="FQ183" s="18"/>
      <c r="FR183" s="18"/>
      <c r="FS183" s="18"/>
      <c r="FT183" s="18"/>
      <c r="FU183" s="18"/>
      <c r="FV183" s="18"/>
      <c r="FW183" s="18"/>
      <c r="FX183" s="18"/>
      <c r="FY183" s="18"/>
      <c r="FZ183" s="18"/>
      <c r="GA183" s="18"/>
      <c r="GB183" s="18"/>
      <c r="GC183" s="18"/>
      <c r="GD183" s="18"/>
      <c r="GE183" s="18"/>
      <c r="GF183" s="18"/>
      <c r="GG183" s="18"/>
      <c r="GH183" s="18"/>
      <c r="GI183" s="18"/>
      <c r="GJ183" s="18"/>
      <c r="GK183" s="18"/>
      <c r="GL183" s="18"/>
      <c r="GM183" s="18"/>
      <c r="GN183" s="18"/>
      <c r="GO183" s="18"/>
      <c r="GP183" s="18"/>
    </row>
    <row r="184" spans="1:198" x14ac:dyDescent="0.2">
      <c r="A184" s="98" t="s">
        <v>126</v>
      </c>
      <c r="B184" s="99"/>
      <c r="C184" s="100"/>
      <c r="D184" s="101"/>
      <c r="E184" s="102"/>
      <c r="F184" s="103"/>
      <c r="G184" s="98" t="s">
        <v>127</v>
      </c>
      <c r="H184" s="99"/>
      <c r="I184" s="100"/>
      <c r="J184" s="119"/>
      <c r="K184" s="119"/>
      <c r="L184" s="119"/>
      <c r="M184" s="120"/>
      <c r="N184" s="139"/>
      <c r="O184" s="140"/>
      <c r="P184" s="140"/>
      <c r="Q184" s="140"/>
      <c r="R184" s="140"/>
      <c r="S184" s="164"/>
      <c r="T184" s="165"/>
      <c r="U184" s="165"/>
      <c r="V184" s="166"/>
      <c r="W184" s="14" t="s">
        <v>52</v>
      </c>
      <c r="X184" s="72"/>
      <c r="Y184" s="73"/>
      <c r="Z184" s="73"/>
      <c r="AA184" s="74"/>
      <c r="AB184" s="72"/>
      <c r="AC184" s="73"/>
      <c r="AD184" s="73"/>
      <c r="AE184" s="74"/>
      <c r="AF184" s="88"/>
      <c r="AG184" s="136"/>
      <c r="AH184" s="136"/>
      <c r="AI184" s="72"/>
      <c r="AJ184" s="73"/>
      <c r="AK184" s="74"/>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c r="DZ184" s="18"/>
      <c r="EA184" s="18"/>
      <c r="EB184" s="18"/>
      <c r="EC184" s="18"/>
      <c r="ED184" s="18"/>
      <c r="EE184" s="18"/>
      <c r="EF184" s="18"/>
      <c r="EG184" s="18"/>
      <c r="EH184" s="18"/>
      <c r="EI184" s="18"/>
      <c r="EJ184" s="18"/>
      <c r="EK184" s="18"/>
      <c r="EL184" s="18"/>
      <c r="EM184" s="18"/>
      <c r="EN184" s="18"/>
      <c r="EO184" s="18"/>
      <c r="EP184" s="18"/>
      <c r="EQ184" s="18"/>
      <c r="ER184" s="18"/>
      <c r="ES184" s="18"/>
      <c r="ET184" s="18"/>
      <c r="EU184" s="18"/>
      <c r="EV184" s="18"/>
      <c r="EW184" s="18"/>
      <c r="EX184" s="18"/>
      <c r="EY184" s="18"/>
      <c r="EZ184" s="18"/>
      <c r="FA184" s="18"/>
      <c r="FB184" s="18"/>
      <c r="FC184" s="18"/>
      <c r="FD184" s="18"/>
      <c r="FE184" s="18"/>
      <c r="FF184" s="18"/>
      <c r="FG184" s="18"/>
      <c r="FH184" s="18"/>
      <c r="FI184" s="18"/>
      <c r="FJ184" s="18"/>
      <c r="FK184" s="18"/>
      <c r="FL184" s="18"/>
      <c r="FM184" s="18"/>
      <c r="FN184" s="18"/>
      <c r="FO184" s="18"/>
      <c r="FP184" s="18"/>
      <c r="FQ184" s="18"/>
      <c r="FR184" s="18"/>
      <c r="FS184" s="18"/>
      <c r="FT184" s="18"/>
      <c r="FU184" s="18"/>
      <c r="FV184" s="18"/>
      <c r="FW184" s="18"/>
      <c r="FX184" s="18"/>
      <c r="FY184" s="18"/>
      <c r="FZ184" s="18"/>
      <c r="GA184" s="18"/>
      <c r="GB184" s="18"/>
      <c r="GC184" s="18"/>
      <c r="GD184" s="18"/>
      <c r="GE184" s="18"/>
      <c r="GF184" s="18"/>
      <c r="GG184" s="18"/>
      <c r="GH184" s="18"/>
      <c r="GI184" s="18"/>
      <c r="GJ184" s="18"/>
      <c r="GK184" s="18"/>
      <c r="GL184" s="18"/>
      <c r="GM184" s="18"/>
      <c r="GN184" s="18"/>
      <c r="GO184" s="18"/>
      <c r="GP184" s="18"/>
    </row>
    <row r="185" spans="1:198" ht="13.7" customHeight="1" thickBot="1" x14ac:dyDescent="0.25">
      <c r="A185" s="174" t="s">
        <v>111</v>
      </c>
      <c r="B185" s="174"/>
      <c r="C185" s="118"/>
      <c r="D185" s="118"/>
      <c r="E185" s="118"/>
      <c r="F185" s="117" t="s">
        <v>104</v>
      </c>
      <c r="G185" s="117"/>
      <c r="H185" s="118"/>
      <c r="I185" s="118"/>
      <c r="J185" s="118"/>
      <c r="K185" s="116" t="s">
        <v>105</v>
      </c>
      <c r="L185" s="116"/>
      <c r="M185" s="116"/>
      <c r="N185" s="15" t="s">
        <v>53</v>
      </c>
      <c r="O185" s="113">
        <f>C185*0.67</f>
        <v>0</v>
      </c>
      <c r="P185" s="114"/>
      <c r="Q185" s="114"/>
      <c r="R185" s="115"/>
      <c r="S185" s="113">
        <f>H185*0.67</f>
        <v>0</v>
      </c>
      <c r="T185" s="114"/>
      <c r="U185" s="114"/>
      <c r="V185" s="115"/>
      <c r="W185" s="15" t="s">
        <v>19</v>
      </c>
      <c r="X185" s="125">
        <f>SUM(X181:AA184)</f>
        <v>0</v>
      </c>
      <c r="Y185" s="126"/>
      <c r="Z185" s="126"/>
      <c r="AA185" s="127"/>
      <c r="AB185" s="125">
        <f>SUM(AB181:AE184)</f>
        <v>0</v>
      </c>
      <c r="AC185" s="137"/>
      <c r="AD185" s="137"/>
      <c r="AE185" s="138"/>
      <c r="AF185" s="172"/>
      <c r="AG185" s="173"/>
      <c r="AH185" s="173"/>
      <c r="AI185" s="125">
        <f>SUM(AI181:AK184)</f>
        <v>0</v>
      </c>
      <c r="AJ185" s="137"/>
      <c r="AK185" s="138"/>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c r="DX185" s="18"/>
      <c r="DY185" s="18"/>
      <c r="DZ185" s="18"/>
      <c r="EA185" s="18"/>
      <c r="EB185" s="18"/>
      <c r="EC185" s="18"/>
      <c r="ED185" s="18"/>
      <c r="EE185" s="18"/>
      <c r="EF185" s="18"/>
      <c r="EG185" s="18"/>
      <c r="EH185" s="18"/>
      <c r="EI185" s="18"/>
      <c r="EJ185" s="18"/>
      <c r="EK185" s="18"/>
      <c r="EL185" s="18"/>
      <c r="EM185" s="18"/>
      <c r="EN185" s="18"/>
      <c r="EO185" s="18"/>
      <c r="EP185" s="18"/>
      <c r="EQ185" s="18"/>
      <c r="ER185" s="18"/>
      <c r="ES185" s="18"/>
      <c r="ET185" s="18"/>
      <c r="EU185" s="18"/>
      <c r="EV185" s="18"/>
      <c r="EW185" s="18"/>
      <c r="EX185" s="18"/>
      <c r="EY185" s="18"/>
      <c r="EZ185" s="18"/>
      <c r="FA185" s="18"/>
      <c r="FB185" s="18"/>
      <c r="FC185" s="18"/>
      <c r="FD185" s="18"/>
      <c r="FE185" s="18"/>
      <c r="FF185" s="18"/>
      <c r="FG185" s="18"/>
      <c r="FH185" s="18"/>
      <c r="FI185" s="18"/>
      <c r="FJ185" s="18"/>
      <c r="FK185" s="18"/>
      <c r="FL185" s="18"/>
      <c r="FM185" s="18"/>
      <c r="FN185" s="18"/>
      <c r="FO185" s="18"/>
      <c r="FP185" s="18"/>
      <c r="FQ185" s="18"/>
      <c r="FR185" s="18"/>
      <c r="FS185" s="18"/>
      <c r="FT185" s="18"/>
      <c r="FU185" s="18"/>
      <c r="FV185" s="18"/>
      <c r="FW185" s="18"/>
      <c r="FX185" s="18"/>
      <c r="FY185" s="18"/>
      <c r="FZ185" s="18"/>
      <c r="GA185" s="18"/>
      <c r="GB185" s="18"/>
      <c r="GC185" s="18"/>
      <c r="GD185" s="18"/>
      <c r="GE185" s="18"/>
      <c r="GF185" s="18"/>
      <c r="GG185" s="18"/>
      <c r="GH185" s="18"/>
      <c r="GI185" s="18"/>
      <c r="GJ185" s="18"/>
      <c r="GK185" s="18"/>
      <c r="GL185" s="18"/>
      <c r="GM185" s="18"/>
      <c r="GN185" s="18"/>
      <c r="GO185" s="18"/>
      <c r="GP185" s="18"/>
    </row>
    <row r="186" spans="1:198" ht="13.5" thickTop="1" x14ac:dyDescent="0.2">
      <c r="A186" s="92" t="s">
        <v>91</v>
      </c>
      <c r="B186" s="54"/>
      <c r="C186" s="155" t="s">
        <v>39</v>
      </c>
      <c r="D186" s="156"/>
      <c r="E186" s="156"/>
      <c r="F186" s="156"/>
      <c r="G186" s="157"/>
      <c r="H186" s="58" t="s">
        <v>40</v>
      </c>
      <c r="I186" s="58"/>
      <c r="J186" s="58"/>
      <c r="K186" s="110"/>
      <c r="L186" s="110"/>
      <c r="M186" s="111"/>
      <c r="N186" s="17">
        <v>1</v>
      </c>
      <c r="O186" s="52" t="s">
        <v>41</v>
      </c>
      <c r="P186" s="53"/>
      <c r="Q186" s="53"/>
      <c r="R186" s="54"/>
      <c r="S186" s="52" t="s">
        <v>42</v>
      </c>
      <c r="T186" s="53"/>
      <c r="U186" s="53"/>
      <c r="V186" s="54"/>
      <c r="W186" s="16">
        <v>2</v>
      </c>
      <c r="X186" s="288" t="s">
        <v>41</v>
      </c>
      <c r="Y186" s="289"/>
      <c r="Z186" s="289"/>
      <c r="AA186" s="290"/>
      <c r="AB186" s="288" t="s">
        <v>42</v>
      </c>
      <c r="AC186" s="289"/>
      <c r="AD186" s="289"/>
      <c r="AE186" s="290"/>
      <c r="AF186" s="288" t="s">
        <v>43</v>
      </c>
      <c r="AG186" s="289"/>
      <c r="AH186" s="289"/>
      <c r="AI186" s="288" t="s">
        <v>44</v>
      </c>
      <c r="AJ186" s="289"/>
      <c r="AK186" s="290"/>
      <c r="AL186" s="20"/>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18"/>
      <c r="DX186" s="18"/>
      <c r="DY186" s="18"/>
      <c r="DZ186" s="18"/>
      <c r="EA186" s="18"/>
      <c r="EB186" s="18"/>
      <c r="EC186" s="18"/>
      <c r="ED186" s="18"/>
      <c r="EE186" s="18"/>
      <c r="EF186" s="18"/>
      <c r="EG186" s="18"/>
      <c r="EH186" s="18"/>
      <c r="EI186" s="18"/>
      <c r="EJ186" s="18"/>
      <c r="EK186" s="18"/>
      <c r="EL186" s="18"/>
      <c r="EM186" s="18"/>
      <c r="EN186" s="18"/>
      <c r="EO186" s="18"/>
      <c r="EP186" s="18"/>
      <c r="EQ186" s="18"/>
      <c r="ER186" s="18"/>
      <c r="ES186" s="18"/>
      <c r="ET186" s="18"/>
      <c r="EU186" s="18"/>
      <c r="EV186" s="18"/>
      <c r="EW186" s="18"/>
      <c r="EX186" s="18"/>
      <c r="EY186" s="18"/>
      <c r="EZ186" s="18"/>
      <c r="FA186" s="18"/>
      <c r="FB186" s="18"/>
      <c r="FC186" s="18"/>
      <c r="FD186" s="18"/>
      <c r="FE186" s="18"/>
      <c r="FF186" s="18"/>
      <c r="FG186" s="18"/>
      <c r="FH186" s="18"/>
      <c r="FI186" s="18"/>
      <c r="FJ186" s="18"/>
      <c r="FK186" s="18"/>
      <c r="FL186" s="18"/>
      <c r="FM186" s="18"/>
      <c r="FN186" s="18"/>
      <c r="FO186" s="18"/>
      <c r="FP186" s="18"/>
      <c r="FQ186" s="18"/>
      <c r="FR186" s="18"/>
      <c r="FS186" s="18"/>
      <c r="FT186" s="18"/>
      <c r="FU186" s="18"/>
      <c r="FV186" s="18"/>
      <c r="FW186" s="18"/>
      <c r="FX186" s="18"/>
      <c r="FY186" s="18"/>
      <c r="FZ186" s="18"/>
      <c r="GA186" s="18"/>
      <c r="GB186" s="18"/>
      <c r="GC186" s="18"/>
      <c r="GD186" s="18"/>
      <c r="GE186" s="18"/>
      <c r="GF186" s="18"/>
      <c r="GG186" s="18"/>
      <c r="GH186" s="18"/>
      <c r="GI186" s="18"/>
      <c r="GJ186" s="18"/>
      <c r="GK186" s="18"/>
      <c r="GL186" s="18"/>
      <c r="GM186" s="18"/>
      <c r="GN186" s="18"/>
      <c r="GO186" s="18"/>
      <c r="GP186" s="18"/>
    </row>
    <row r="187" spans="1:198" x14ac:dyDescent="0.2">
      <c r="A187" s="88"/>
      <c r="B187" s="89"/>
      <c r="C187" s="88"/>
      <c r="D187" s="90"/>
      <c r="E187" s="90"/>
      <c r="F187" s="90"/>
      <c r="G187" s="91"/>
      <c r="H187" s="88"/>
      <c r="I187" s="90"/>
      <c r="J187" s="90"/>
      <c r="K187" s="90"/>
      <c r="L187" s="90"/>
      <c r="M187" s="91"/>
      <c r="N187" s="14" t="s">
        <v>45</v>
      </c>
      <c r="O187" s="72"/>
      <c r="P187" s="73"/>
      <c r="Q187" s="73"/>
      <c r="R187" s="74"/>
      <c r="S187" s="72"/>
      <c r="T187" s="73"/>
      <c r="U187" s="73"/>
      <c r="V187" s="74"/>
      <c r="W187" s="14" t="s">
        <v>47</v>
      </c>
      <c r="X187" s="72"/>
      <c r="Y187" s="73"/>
      <c r="Z187" s="73"/>
      <c r="AA187" s="74"/>
      <c r="AB187" s="72"/>
      <c r="AC187" s="73"/>
      <c r="AD187" s="73"/>
      <c r="AE187" s="74"/>
      <c r="AF187" s="88"/>
      <c r="AG187" s="136"/>
      <c r="AH187" s="136"/>
      <c r="AI187" s="72"/>
      <c r="AJ187" s="73"/>
      <c r="AK187" s="74"/>
      <c r="AL187" s="18"/>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c r="DX187" s="18"/>
      <c r="DY187" s="18"/>
      <c r="DZ187" s="18"/>
      <c r="EA187" s="18"/>
      <c r="EB187" s="18"/>
      <c r="EC187" s="18"/>
      <c r="ED187" s="18"/>
      <c r="EE187" s="18"/>
      <c r="EF187" s="18"/>
      <c r="EG187" s="18"/>
      <c r="EH187" s="18"/>
      <c r="EI187" s="18"/>
      <c r="EJ187" s="18"/>
      <c r="EK187" s="18"/>
      <c r="EL187" s="18"/>
      <c r="EM187" s="18"/>
      <c r="EN187" s="18"/>
      <c r="EO187" s="18"/>
      <c r="EP187" s="18"/>
      <c r="EQ187" s="18"/>
      <c r="ER187" s="18"/>
      <c r="ES187" s="18"/>
      <c r="ET187" s="18"/>
      <c r="EU187" s="18"/>
      <c r="EV187" s="18"/>
      <c r="EW187" s="18"/>
      <c r="EX187" s="18"/>
      <c r="EY187" s="18"/>
      <c r="EZ187" s="18"/>
      <c r="FA187" s="18"/>
      <c r="FB187" s="18"/>
      <c r="FC187" s="18"/>
      <c r="FD187" s="18"/>
      <c r="FE187" s="18"/>
      <c r="FF187" s="18"/>
      <c r="FG187" s="18"/>
      <c r="FH187" s="18"/>
      <c r="FI187" s="18"/>
      <c r="FJ187" s="18"/>
      <c r="FK187" s="18"/>
      <c r="FL187" s="18"/>
      <c r="FM187" s="18"/>
      <c r="FN187" s="18"/>
      <c r="FO187" s="18"/>
      <c r="FP187" s="18"/>
      <c r="FQ187" s="18"/>
      <c r="FR187" s="18"/>
      <c r="FS187" s="18"/>
      <c r="FT187" s="18"/>
      <c r="FU187" s="18"/>
      <c r="FV187" s="18"/>
      <c r="FW187" s="18"/>
      <c r="FX187" s="18"/>
      <c r="FY187" s="18"/>
      <c r="FZ187" s="18"/>
      <c r="GA187" s="18"/>
      <c r="GB187" s="18"/>
      <c r="GC187" s="18"/>
      <c r="GD187" s="18"/>
      <c r="GE187" s="18"/>
      <c r="GF187" s="18"/>
      <c r="GG187" s="18"/>
      <c r="GH187" s="18"/>
      <c r="GI187" s="18"/>
      <c r="GJ187" s="18"/>
      <c r="GK187" s="18"/>
      <c r="GL187" s="18"/>
      <c r="GM187" s="18"/>
      <c r="GN187" s="18"/>
      <c r="GO187" s="18"/>
      <c r="GP187" s="18"/>
    </row>
    <row r="188" spans="1:198" x14ac:dyDescent="0.2">
      <c r="A188" s="88"/>
      <c r="B188" s="89"/>
      <c r="C188" s="88"/>
      <c r="D188" s="90"/>
      <c r="E188" s="90"/>
      <c r="F188" s="90"/>
      <c r="G188" s="91"/>
      <c r="H188" s="88"/>
      <c r="I188" s="90"/>
      <c r="J188" s="90"/>
      <c r="K188" s="90"/>
      <c r="L188" s="90"/>
      <c r="M188" s="91"/>
      <c r="N188" s="14" t="s">
        <v>48</v>
      </c>
      <c r="O188" s="72"/>
      <c r="P188" s="73"/>
      <c r="Q188" s="73"/>
      <c r="R188" s="74"/>
      <c r="S188" s="72"/>
      <c r="T188" s="73"/>
      <c r="U188" s="73"/>
      <c r="V188" s="74"/>
      <c r="W188" s="14" t="s">
        <v>49</v>
      </c>
      <c r="X188" s="72"/>
      <c r="Y188" s="73"/>
      <c r="Z188" s="73"/>
      <c r="AA188" s="74"/>
      <c r="AB188" s="72"/>
      <c r="AC188" s="73"/>
      <c r="AD188" s="73"/>
      <c r="AE188" s="74"/>
      <c r="AF188" s="88"/>
      <c r="AG188" s="136"/>
      <c r="AH188" s="136"/>
      <c r="AI188" s="72"/>
      <c r="AJ188" s="73"/>
      <c r="AK188" s="74"/>
      <c r="AL188" s="18"/>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c r="DX188" s="18"/>
      <c r="DY188" s="18"/>
      <c r="DZ188" s="18"/>
      <c r="EA188" s="18"/>
      <c r="EB188" s="18"/>
      <c r="EC188" s="18"/>
      <c r="ED188" s="18"/>
      <c r="EE188" s="18"/>
      <c r="EF188" s="18"/>
      <c r="EG188" s="18"/>
      <c r="EH188" s="18"/>
      <c r="EI188" s="18"/>
      <c r="EJ188" s="18"/>
      <c r="EK188" s="18"/>
      <c r="EL188" s="18"/>
      <c r="EM188" s="18"/>
      <c r="EN188" s="18"/>
      <c r="EO188" s="18"/>
      <c r="EP188" s="18"/>
      <c r="EQ188" s="18"/>
      <c r="ER188" s="18"/>
      <c r="ES188" s="18"/>
      <c r="ET188" s="18"/>
      <c r="EU188" s="18"/>
      <c r="EV188" s="18"/>
      <c r="EW188" s="18"/>
      <c r="EX188" s="18"/>
      <c r="EY188" s="18"/>
      <c r="EZ188" s="18"/>
      <c r="FA188" s="18"/>
      <c r="FB188" s="18"/>
      <c r="FC188" s="18"/>
      <c r="FD188" s="18"/>
      <c r="FE188" s="18"/>
      <c r="FF188" s="18"/>
      <c r="FG188" s="18"/>
      <c r="FH188" s="18"/>
      <c r="FI188" s="18"/>
      <c r="FJ188" s="18"/>
      <c r="FK188" s="18"/>
      <c r="FL188" s="18"/>
      <c r="FM188" s="18"/>
      <c r="FN188" s="18"/>
      <c r="FO188" s="18"/>
      <c r="FP188" s="18"/>
      <c r="FQ188" s="18"/>
      <c r="FR188" s="18"/>
      <c r="FS188" s="18"/>
      <c r="FT188" s="18"/>
      <c r="FU188" s="18"/>
      <c r="FV188" s="18"/>
      <c r="FW188" s="18"/>
      <c r="FX188" s="18"/>
      <c r="FY188" s="18"/>
      <c r="FZ188" s="18"/>
      <c r="GA188" s="18"/>
      <c r="GB188" s="18"/>
      <c r="GC188" s="18"/>
      <c r="GD188" s="18"/>
      <c r="GE188" s="18"/>
      <c r="GF188" s="18"/>
      <c r="GG188" s="18"/>
      <c r="GH188" s="18"/>
      <c r="GI188" s="18"/>
      <c r="GJ188" s="18"/>
      <c r="GK188" s="18"/>
      <c r="GL188" s="18"/>
      <c r="GM188" s="18"/>
      <c r="GN188" s="18"/>
      <c r="GO188" s="18"/>
      <c r="GP188" s="18"/>
    </row>
    <row r="189" spans="1:198" x14ac:dyDescent="0.2">
      <c r="A189" s="88"/>
      <c r="B189" s="89"/>
      <c r="C189" s="88"/>
      <c r="D189" s="90"/>
      <c r="E189" s="90"/>
      <c r="F189" s="90"/>
      <c r="G189" s="91"/>
      <c r="H189" s="88"/>
      <c r="I189" s="90"/>
      <c r="J189" s="90"/>
      <c r="K189" s="90"/>
      <c r="L189" s="90"/>
      <c r="M189" s="91"/>
      <c r="N189" s="14" t="s">
        <v>50</v>
      </c>
      <c r="O189" s="72"/>
      <c r="P189" s="73"/>
      <c r="Q189" s="73"/>
      <c r="R189" s="74"/>
      <c r="S189" s="72"/>
      <c r="T189" s="73"/>
      <c r="U189" s="73"/>
      <c r="V189" s="74"/>
      <c r="W189" s="14" t="s">
        <v>51</v>
      </c>
      <c r="X189" s="72"/>
      <c r="Y189" s="73"/>
      <c r="Z189" s="73"/>
      <c r="AA189" s="74"/>
      <c r="AB189" s="72"/>
      <c r="AC189" s="73"/>
      <c r="AD189" s="73"/>
      <c r="AE189" s="74"/>
      <c r="AF189" s="88"/>
      <c r="AG189" s="136"/>
      <c r="AH189" s="136"/>
      <c r="AI189" s="72"/>
      <c r="AJ189" s="73"/>
      <c r="AK189" s="74"/>
      <c r="AL189" s="21" t="s">
        <v>65</v>
      </c>
      <c r="AM189" s="170">
        <f>SUM(O191,O187,O185,O181,O179,O175,O173,O169,O167,O163,O161,O157,O155,O151,O149,O145,O143,O139)</f>
        <v>0</v>
      </c>
      <c r="AN189" s="171"/>
      <c r="AO189" s="171"/>
      <c r="AP189" s="171"/>
      <c r="AQ189" s="171"/>
      <c r="AR189" s="20"/>
      <c r="AS189" s="20"/>
      <c r="AT189" s="21" t="s">
        <v>66</v>
      </c>
      <c r="AU189" s="26">
        <f>SUM(X187:AA189,X181:AA183,X175:AA177,X169:AA171,X163:AA165,X157:AA159,X151:AA153,X145:AA147,X139:AA141)</f>
        <v>0</v>
      </c>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c r="DX189" s="18"/>
      <c r="DY189" s="18"/>
      <c r="DZ189" s="18"/>
      <c r="EA189" s="18"/>
      <c r="EB189" s="18"/>
      <c r="EC189" s="18"/>
      <c r="ED189" s="18"/>
      <c r="EE189" s="18"/>
      <c r="EF189" s="18"/>
      <c r="EG189" s="18"/>
      <c r="EH189" s="18"/>
      <c r="EI189" s="18"/>
      <c r="EJ189" s="18"/>
      <c r="EK189" s="18"/>
      <c r="EL189" s="18"/>
      <c r="EM189" s="18"/>
      <c r="EN189" s="18"/>
      <c r="EO189" s="18"/>
      <c r="EP189" s="18"/>
      <c r="EQ189" s="18"/>
      <c r="ER189" s="18"/>
      <c r="ES189" s="18"/>
      <c r="ET189" s="18"/>
      <c r="EU189" s="18"/>
      <c r="EV189" s="18"/>
      <c r="EW189" s="18"/>
      <c r="EX189" s="18"/>
      <c r="EY189" s="18"/>
      <c r="EZ189" s="18"/>
      <c r="FA189" s="18"/>
      <c r="FB189" s="18"/>
      <c r="FC189" s="18"/>
      <c r="FD189" s="18"/>
      <c r="FE189" s="18"/>
      <c r="FF189" s="18"/>
      <c r="FG189" s="18"/>
      <c r="FH189" s="18"/>
      <c r="FI189" s="18"/>
      <c r="FJ189" s="18"/>
      <c r="FK189" s="18"/>
      <c r="FL189" s="18"/>
      <c r="FM189" s="18"/>
      <c r="FN189" s="18"/>
      <c r="FO189" s="18"/>
      <c r="FP189" s="18"/>
      <c r="FQ189" s="18"/>
      <c r="FR189" s="18"/>
      <c r="FS189" s="18"/>
      <c r="FT189" s="18"/>
      <c r="FU189" s="18"/>
      <c r="FV189" s="18"/>
      <c r="FW189" s="18"/>
      <c r="FX189" s="18"/>
      <c r="FY189" s="18"/>
      <c r="FZ189" s="18"/>
      <c r="GA189" s="18"/>
      <c r="GB189" s="18"/>
      <c r="GC189" s="18"/>
      <c r="GD189" s="18"/>
      <c r="GE189" s="18"/>
      <c r="GF189" s="18"/>
      <c r="GG189" s="18"/>
      <c r="GH189" s="18"/>
      <c r="GI189" s="18"/>
      <c r="GJ189" s="18"/>
      <c r="GK189" s="18"/>
      <c r="GL189" s="18"/>
      <c r="GM189" s="18"/>
      <c r="GN189" s="18"/>
      <c r="GO189" s="18"/>
      <c r="GP189" s="18"/>
    </row>
    <row r="190" spans="1:198" x14ac:dyDescent="0.2">
      <c r="A190" s="98" t="s">
        <v>126</v>
      </c>
      <c r="B190" s="99"/>
      <c r="C190" s="100"/>
      <c r="D190" s="101"/>
      <c r="E190" s="102"/>
      <c r="F190" s="103"/>
      <c r="G190" s="98" t="s">
        <v>127</v>
      </c>
      <c r="H190" s="99"/>
      <c r="I190" s="100"/>
      <c r="J190" s="119"/>
      <c r="K190" s="119"/>
      <c r="L190" s="119"/>
      <c r="M190" s="120"/>
      <c r="N190" s="139"/>
      <c r="O190" s="140"/>
      <c r="P190" s="140"/>
      <c r="Q190" s="140"/>
      <c r="R190" s="140"/>
      <c r="S190" s="164"/>
      <c r="T190" s="165"/>
      <c r="U190" s="165"/>
      <c r="V190" s="166"/>
      <c r="W190" s="14" t="s">
        <v>52</v>
      </c>
      <c r="X190" s="72"/>
      <c r="Y190" s="73"/>
      <c r="Z190" s="73"/>
      <c r="AA190" s="74"/>
      <c r="AB190" s="72"/>
      <c r="AC190" s="73"/>
      <c r="AD190" s="73"/>
      <c r="AE190" s="74"/>
      <c r="AF190" s="88"/>
      <c r="AG190" s="136"/>
      <c r="AH190" s="136"/>
      <c r="AI190" s="72"/>
      <c r="AJ190" s="73"/>
      <c r="AK190" s="74"/>
      <c r="AL190" s="21" t="s">
        <v>71</v>
      </c>
      <c r="AM190" s="170">
        <f>SUM(S191,S187,S185,S181,S179,S175,S173,S169,S167,S163,S161,S157,S155,S151,S149,S145,S143,S139)</f>
        <v>0</v>
      </c>
      <c r="AN190" s="171"/>
      <c r="AO190" s="171"/>
      <c r="AP190" s="171"/>
      <c r="AQ190" s="171"/>
      <c r="AR190" s="20"/>
      <c r="AS190" s="20"/>
      <c r="AT190" s="21" t="s">
        <v>72</v>
      </c>
      <c r="AU190" s="26">
        <f>SUM(AB187:AE189,AB181:AE183,AB175:AE177,AB169:AE171,AB163:AE165,AB157:AE159,AB151:AE153,AB145:AE147,AB139:AE141)</f>
        <v>0</v>
      </c>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c r="DY190" s="18"/>
      <c r="DZ190" s="18"/>
      <c r="EA190" s="18"/>
      <c r="EB190" s="18"/>
      <c r="EC190" s="18"/>
      <c r="ED190" s="18"/>
      <c r="EE190" s="18"/>
      <c r="EF190" s="18"/>
      <c r="EG190" s="18"/>
      <c r="EH190" s="18"/>
      <c r="EI190" s="18"/>
      <c r="EJ190" s="18"/>
      <c r="EK190" s="18"/>
      <c r="EL190" s="18"/>
      <c r="EM190" s="18"/>
      <c r="EN190" s="18"/>
      <c r="EO190" s="18"/>
      <c r="EP190" s="18"/>
      <c r="EQ190" s="18"/>
      <c r="ER190" s="18"/>
      <c r="ES190" s="18"/>
      <c r="ET190" s="18"/>
      <c r="EU190" s="18"/>
      <c r="EV190" s="18"/>
      <c r="EW190" s="18"/>
      <c r="EX190" s="18"/>
      <c r="EY190" s="18"/>
      <c r="EZ190" s="18"/>
      <c r="FA190" s="18"/>
      <c r="FB190" s="18"/>
      <c r="FC190" s="18"/>
      <c r="FD190" s="18"/>
      <c r="FE190" s="18"/>
      <c r="FF190" s="18"/>
      <c r="FG190" s="18"/>
      <c r="FH190" s="18"/>
      <c r="FI190" s="18"/>
      <c r="FJ190" s="18"/>
      <c r="FK190" s="18"/>
      <c r="FL190" s="18"/>
      <c r="FM190" s="18"/>
      <c r="FN190" s="18"/>
      <c r="FO190" s="18"/>
      <c r="FP190" s="18"/>
      <c r="FQ190" s="18"/>
      <c r="FR190" s="18"/>
      <c r="FS190" s="18"/>
      <c r="FT190" s="18"/>
      <c r="FU190" s="18"/>
      <c r="FV190" s="18"/>
      <c r="FW190" s="18"/>
      <c r="FX190" s="18"/>
      <c r="FY190" s="18"/>
      <c r="FZ190" s="18"/>
      <c r="GA190" s="18"/>
      <c r="GB190" s="18"/>
      <c r="GC190" s="18"/>
      <c r="GD190" s="18"/>
      <c r="GE190" s="18"/>
      <c r="GF190" s="18"/>
      <c r="GG190" s="18"/>
      <c r="GH190" s="18"/>
      <c r="GI190" s="18"/>
      <c r="GJ190" s="18"/>
      <c r="GK190" s="18"/>
      <c r="GL190" s="18"/>
      <c r="GM190" s="18"/>
      <c r="GN190" s="18"/>
      <c r="GO190" s="18"/>
      <c r="GP190" s="18"/>
    </row>
    <row r="191" spans="1:198" ht="13.7" customHeight="1" thickBot="1" x14ac:dyDescent="0.25">
      <c r="A191" s="174" t="s">
        <v>111</v>
      </c>
      <c r="B191" s="174"/>
      <c r="C191" s="118"/>
      <c r="D191" s="118"/>
      <c r="E191" s="118"/>
      <c r="F191" s="117" t="s">
        <v>104</v>
      </c>
      <c r="G191" s="117"/>
      <c r="H191" s="118"/>
      <c r="I191" s="118"/>
      <c r="J191" s="118"/>
      <c r="K191" s="116" t="s">
        <v>105</v>
      </c>
      <c r="L191" s="116"/>
      <c r="M191" s="116"/>
      <c r="N191" s="15" t="s">
        <v>53</v>
      </c>
      <c r="O191" s="113">
        <f>C191*0.67</f>
        <v>0</v>
      </c>
      <c r="P191" s="114"/>
      <c r="Q191" s="114"/>
      <c r="R191" s="115"/>
      <c r="S191" s="113">
        <f>H191*0.67</f>
        <v>0</v>
      </c>
      <c r="T191" s="114"/>
      <c r="U191" s="114"/>
      <c r="V191" s="115"/>
      <c r="W191" s="15" t="s">
        <v>19</v>
      </c>
      <c r="X191" s="125">
        <f>SUM(X187:AA190)</f>
        <v>0</v>
      </c>
      <c r="Y191" s="126"/>
      <c r="Z191" s="126"/>
      <c r="AA191" s="127"/>
      <c r="AB191" s="125">
        <f>SUM(AB187:AE190)</f>
        <v>0</v>
      </c>
      <c r="AC191" s="137"/>
      <c r="AD191" s="137"/>
      <c r="AE191" s="138"/>
      <c r="AF191" s="172"/>
      <c r="AG191" s="173"/>
      <c r="AH191" s="173"/>
      <c r="AI191" s="125">
        <f>SUM(AI187:AK190)</f>
        <v>0</v>
      </c>
      <c r="AJ191" s="137"/>
      <c r="AK191" s="138"/>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c r="DZ191" s="18"/>
      <c r="EA191" s="18"/>
      <c r="EB191" s="18"/>
      <c r="EC191" s="18"/>
      <c r="ED191" s="18"/>
      <c r="EE191" s="18"/>
      <c r="EF191" s="18"/>
      <c r="EG191" s="18"/>
      <c r="EH191" s="18"/>
      <c r="EI191" s="18"/>
      <c r="EJ191" s="18"/>
      <c r="EK191" s="18"/>
      <c r="EL191" s="18"/>
      <c r="EM191" s="18"/>
      <c r="EN191" s="18"/>
      <c r="EO191" s="18"/>
      <c r="EP191" s="18"/>
      <c r="EQ191" s="18"/>
      <c r="ER191" s="18"/>
      <c r="ES191" s="18"/>
      <c r="ET191" s="18"/>
      <c r="EU191" s="18"/>
      <c r="EV191" s="18"/>
      <c r="EW191" s="18"/>
      <c r="EX191" s="18"/>
      <c r="EY191" s="18"/>
      <c r="EZ191" s="18"/>
      <c r="FA191" s="18"/>
      <c r="FB191" s="18"/>
      <c r="FC191" s="18"/>
      <c r="FD191" s="18"/>
      <c r="FE191" s="18"/>
      <c r="FF191" s="18"/>
      <c r="FG191" s="18"/>
      <c r="FH191" s="18"/>
      <c r="FI191" s="18"/>
      <c r="FJ191" s="18"/>
      <c r="FK191" s="18"/>
      <c r="FL191" s="18"/>
      <c r="FM191" s="18"/>
      <c r="FN191" s="18"/>
      <c r="FO191" s="18"/>
      <c r="FP191" s="18"/>
      <c r="FQ191" s="18"/>
      <c r="FR191" s="18"/>
      <c r="FS191" s="18"/>
      <c r="FT191" s="18"/>
      <c r="FU191" s="18"/>
      <c r="FV191" s="18"/>
      <c r="FW191" s="18"/>
      <c r="FX191" s="18"/>
      <c r="FY191" s="18"/>
      <c r="FZ191" s="18"/>
      <c r="GA191" s="18"/>
      <c r="GB191" s="18"/>
      <c r="GC191" s="18"/>
      <c r="GD191" s="18"/>
      <c r="GE191" s="18"/>
      <c r="GF191" s="18"/>
      <c r="GG191" s="18"/>
      <c r="GH191" s="18"/>
      <c r="GI191" s="18"/>
      <c r="GJ191" s="18"/>
      <c r="GK191" s="18"/>
      <c r="GL191" s="18"/>
      <c r="GM191" s="18"/>
      <c r="GN191" s="18"/>
      <c r="GO191" s="18"/>
      <c r="GP191" s="18"/>
    </row>
    <row r="192" spans="1:198" ht="13.5" thickTop="1" x14ac:dyDescent="0.2">
      <c r="A192" s="143" t="s">
        <v>56</v>
      </c>
      <c r="B192" s="144"/>
      <c r="C192" s="144"/>
      <c r="D192" s="144"/>
      <c r="E192" s="144"/>
      <c r="F192" s="144"/>
      <c r="G192" s="144"/>
      <c r="H192" s="144"/>
      <c r="I192" s="144"/>
      <c r="J192" s="144"/>
      <c r="K192" s="144"/>
      <c r="L192" s="144"/>
      <c r="M192" s="144"/>
      <c r="N192" s="145"/>
      <c r="O192" s="122">
        <f>SUM(O139:R141,O143,O145:R147,O149,O151:R153,O155,O157:R159,O161,O163:R165,O167,O169:R171,O173,O175:R177,O179,O181:R183,O185,O187:R189,O191)</f>
        <v>0</v>
      </c>
      <c r="P192" s="123"/>
      <c r="Q192" s="123"/>
      <c r="R192" s="124"/>
      <c r="S192" s="122">
        <f>SUM(S139:V141,S143,S145:V147,S149,S151:V153,S155,S157:V159,S161,S163:V165,S167,S169:V171,S173,S175:V177,S179,S181:V183,S185,S187:V189,S191)</f>
        <v>0</v>
      </c>
      <c r="T192" s="123"/>
      <c r="U192" s="123"/>
      <c r="V192" s="124"/>
      <c r="W192" s="24"/>
      <c r="X192" s="122">
        <f>SUM(X191,X185,X179,X173,X167,X161,X155,X149,X143)</f>
        <v>0</v>
      </c>
      <c r="Y192" s="123"/>
      <c r="Z192" s="123"/>
      <c r="AA192" s="124"/>
      <c r="AB192" s="122">
        <f>SUM(AB191,AB185,AB179,AB173,AB167,AB161,AB155,AB149,AB143)</f>
        <v>0</v>
      </c>
      <c r="AC192" s="123"/>
      <c r="AD192" s="123"/>
      <c r="AE192" s="124"/>
      <c r="AF192" s="147"/>
      <c r="AG192" s="148"/>
      <c r="AH192" s="149"/>
      <c r="AI192" s="122">
        <f>SUM(AI191,AI185,AI179,AI173,AI167,AI161,AI155,AI149,AI143)</f>
        <v>0</v>
      </c>
      <c r="AJ192" s="123"/>
      <c r="AK192" s="124"/>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c r="DZ192" s="18"/>
      <c r="EA192" s="18"/>
      <c r="EB192" s="18"/>
      <c r="EC192" s="18"/>
      <c r="ED192" s="18"/>
      <c r="EE192" s="18"/>
      <c r="EF192" s="18"/>
      <c r="EG192" s="18"/>
      <c r="EH192" s="18"/>
      <c r="EI192" s="18"/>
      <c r="EJ192" s="18"/>
      <c r="EK192" s="18"/>
      <c r="EL192" s="18"/>
      <c r="EM192" s="18"/>
      <c r="EN192" s="18"/>
      <c r="EO192" s="18"/>
      <c r="EP192" s="18"/>
      <c r="EQ192" s="18"/>
      <c r="ER192" s="18"/>
      <c r="ES192" s="18"/>
      <c r="ET192" s="18"/>
      <c r="EU192" s="18"/>
      <c r="EV192" s="18"/>
      <c r="EW192" s="18"/>
      <c r="EX192" s="18"/>
      <c r="EY192" s="18"/>
      <c r="EZ192" s="18"/>
      <c r="FA192" s="18"/>
      <c r="FB192" s="18"/>
      <c r="FC192" s="18"/>
      <c r="FD192" s="18"/>
      <c r="FE192" s="18"/>
      <c r="FF192" s="18"/>
      <c r="FG192" s="18"/>
      <c r="FH192" s="18"/>
      <c r="FI192" s="18"/>
      <c r="FJ192" s="18"/>
      <c r="FK192" s="18"/>
      <c r="FL192" s="18"/>
      <c r="FM192" s="18"/>
      <c r="FN192" s="18"/>
      <c r="FO192" s="18"/>
      <c r="FP192" s="18"/>
      <c r="FQ192" s="18"/>
      <c r="FR192" s="18"/>
      <c r="FS192" s="18"/>
      <c r="FT192" s="18"/>
      <c r="FU192" s="18"/>
      <c r="FV192" s="18"/>
      <c r="FW192" s="18"/>
      <c r="FX192" s="18"/>
      <c r="FY192" s="18"/>
      <c r="FZ192" s="18"/>
      <c r="GA192" s="18"/>
      <c r="GB192" s="18"/>
      <c r="GC192" s="18"/>
      <c r="GD192" s="18"/>
      <c r="GE192" s="18"/>
      <c r="GF192" s="18"/>
      <c r="GG192" s="18"/>
      <c r="GH192" s="18"/>
      <c r="GI192" s="18"/>
      <c r="GJ192" s="18"/>
      <c r="GK192" s="18"/>
      <c r="GL192" s="18"/>
      <c r="GM192" s="18"/>
      <c r="GN192" s="18"/>
      <c r="GO192" s="18"/>
      <c r="GP192" s="18"/>
    </row>
    <row r="193" spans="1:198" x14ac:dyDescent="0.2">
      <c r="A193" s="130" t="s">
        <v>92</v>
      </c>
      <c r="B193" s="291"/>
      <c r="C193" s="291"/>
      <c r="D193" s="291"/>
      <c r="E193" s="291"/>
      <c r="F193" s="291"/>
      <c r="G193" s="291"/>
      <c r="H193" s="291"/>
      <c r="I193" s="291"/>
      <c r="J193" s="291"/>
      <c r="K193" s="291"/>
      <c r="L193" s="291"/>
      <c r="M193" s="291"/>
      <c r="N193" s="292"/>
      <c r="O193" s="122">
        <f>SUM(O192,O132,O71)</f>
        <v>25</v>
      </c>
      <c r="P193" s="123"/>
      <c r="Q193" s="123"/>
      <c r="R193" s="124"/>
      <c r="S193" s="122">
        <f>SUM(S192,S132,S71)</f>
        <v>0</v>
      </c>
      <c r="T193" s="123"/>
      <c r="U193" s="123"/>
      <c r="V193" s="124"/>
      <c r="W193" s="24"/>
      <c r="X193" s="122">
        <f>SUM(X192,X132,X71)</f>
        <v>622.91000000000008</v>
      </c>
      <c r="Y193" s="123"/>
      <c r="Z193" s="123"/>
      <c r="AA193" s="124"/>
      <c r="AB193" s="122">
        <f>SUM(AB192,AB132,AB71)</f>
        <v>0</v>
      </c>
      <c r="AC193" s="123"/>
      <c r="AD193" s="123"/>
      <c r="AE193" s="124"/>
      <c r="AF193" s="147"/>
      <c r="AG193" s="148"/>
      <c r="AH193" s="149"/>
      <c r="AI193" s="122">
        <f>SUM(AI192,AI132,AI71)</f>
        <v>130</v>
      </c>
      <c r="AJ193" s="123"/>
      <c r="AK193" s="124"/>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c r="DZ193" s="18"/>
      <c r="EA193" s="18"/>
      <c r="EB193" s="18"/>
      <c r="EC193" s="18"/>
      <c r="ED193" s="18"/>
      <c r="EE193" s="18"/>
      <c r="EF193" s="18"/>
      <c r="EG193" s="18"/>
      <c r="EH193" s="18"/>
      <c r="EI193" s="18"/>
      <c r="EJ193" s="18"/>
      <c r="EK193" s="18"/>
      <c r="EL193" s="18"/>
      <c r="EM193" s="18"/>
      <c r="EN193" s="18"/>
      <c r="EO193" s="18"/>
      <c r="EP193" s="18"/>
      <c r="EQ193" s="18"/>
      <c r="ER193" s="18"/>
      <c r="ES193" s="18"/>
      <c r="ET193" s="18"/>
      <c r="EU193" s="18"/>
      <c r="EV193" s="18"/>
      <c r="EW193" s="18"/>
      <c r="EX193" s="18"/>
      <c r="EY193" s="18"/>
      <c r="EZ193" s="18"/>
      <c r="FA193" s="18"/>
      <c r="FB193" s="18"/>
      <c r="FC193" s="18"/>
      <c r="FD193" s="18"/>
      <c r="FE193" s="18"/>
      <c r="FF193" s="18"/>
      <c r="FG193" s="18"/>
      <c r="FH193" s="18"/>
      <c r="FI193" s="18"/>
      <c r="FJ193" s="18"/>
      <c r="FK193" s="18"/>
      <c r="FL193" s="18"/>
      <c r="FM193" s="18"/>
      <c r="FN193" s="18"/>
      <c r="FO193" s="18"/>
      <c r="FP193" s="18"/>
      <c r="FQ193" s="18"/>
      <c r="FR193" s="18"/>
      <c r="FS193" s="18"/>
      <c r="FT193" s="18"/>
      <c r="FU193" s="18"/>
      <c r="FV193" s="18"/>
      <c r="FW193" s="18"/>
      <c r="FX193" s="18"/>
      <c r="FY193" s="18"/>
      <c r="FZ193" s="18"/>
      <c r="GA193" s="18"/>
      <c r="GB193" s="18"/>
      <c r="GC193" s="18"/>
      <c r="GD193" s="18"/>
      <c r="GE193" s="18"/>
      <c r="GF193" s="18"/>
      <c r="GG193" s="18"/>
      <c r="GH193" s="18"/>
      <c r="GI193" s="18"/>
      <c r="GJ193" s="18"/>
      <c r="GK193" s="18"/>
      <c r="GL193" s="18"/>
      <c r="GM193" s="18"/>
      <c r="GN193" s="18"/>
      <c r="GO193" s="18"/>
      <c r="GP193" s="18"/>
    </row>
    <row r="194" spans="1:198" x14ac:dyDescent="0.2">
      <c r="A194" s="112" t="s">
        <v>58</v>
      </c>
      <c r="B194" s="112"/>
      <c r="C194" s="112"/>
      <c r="D194" s="112"/>
      <c r="E194" s="112"/>
      <c r="F194" s="112"/>
      <c r="G194" s="112"/>
      <c r="H194" s="112"/>
      <c r="I194" s="112"/>
      <c r="J194" s="112"/>
      <c r="K194" s="112"/>
      <c r="L194" s="112"/>
      <c r="M194" s="112" t="s">
        <v>59</v>
      </c>
      <c r="N194" s="121"/>
      <c r="O194" s="121"/>
      <c r="P194" s="121"/>
      <c r="Q194" s="121"/>
      <c r="R194" s="121"/>
      <c r="S194" s="121"/>
      <c r="T194" s="121"/>
      <c r="U194" s="121"/>
      <c r="V194" s="121"/>
      <c r="W194" s="121"/>
      <c r="X194" s="121"/>
      <c r="Y194" s="152" t="s">
        <v>60</v>
      </c>
      <c r="Z194" s="153"/>
      <c r="AA194" s="153"/>
      <c r="AB194" s="153"/>
      <c r="AC194" s="153"/>
      <c r="AD194" s="153"/>
      <c r="AE194" s="153"/>
      <c r="AF194" s="153"/>
      <c r="AG194" s="153"/>
      <c r="AH194" s="153"/>
      <c r="AI194" s="153"/>
      <c r="AJ194" s="153"/>
      <c r="AK194" s="153"/>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c r="DZ194" s="18"/>
      <c r="EA194" s="18"/>
      <c r="EB194" s="18"/>
      <c r="EC194" s="18"/>
      <c r="ED194" s="18"/>
      <c r="EE194" s="18"/>
      <c r="EF194" s="18"/>
      <c r="EG194" s="18"/>
      <c r="EH194" s="18"/>
      <c r="EI194" s="18"/>
      <c r="EJ194" s="18"/>
      <c r="EK194" s="18"/>
      <c r="EL194" s="18"/>
      <c r="EM194" s="18"/>
      <c r="EN194" s="18"/>
      <c r="EO194" s="18"/>
      <c r="EP194" s="18"/>
      <c r="EQ194" s="18"/>
      <c r="ER194" s="18"/>
      <c r="ES194" s="18"/>
      <c r="ET194" s="18"/>
      <c r="EU194" s="18"/>
      <c r="EV194" s="18"/>
      <c r="EW194" s="18"/>
      <c r="EX194" s="18"/>
      <c r="EY194" s="18"/>
      <c r="EZ194" s="18"/>
      <c r="FA194" s="18"/>
      <c r="FB194" s="18"/>
      <c r="FC194" s="18"/>
      <c r="FD194" s="18"/>
      <c r="FE194" s="18"/>
      <c r="FF194" s="18"/>
      <c r="FG194" s="18"/>
      <c r="FH194" s="18"/>
      <c r="FI194" s="18"/>
      <c r="FJ194" s="18"/>
      <c r="FK194" s="18"/>
      <c r="FL194" s="18"/>
      <c r="FM194" s="18"/>
      <c r="FN194" s="18"/>
      <c r="FO194" s="18"/>
      <c r="FP194" s="18"/>
      <c r="FQ194" s="18"/>
      <c r="FR194" s="18"/>
      <c r="FS194" s="18"/>
      <c r="FT194" s="18"/>
      <c r="FU194" s="18"/>
      <c r="FV194" s="18"/>
      <c r="FW194" s="18"/>
      <c r="FX194" s="18"/>
      <c r="FY194" s="18"/>
      <c r="FZ194" s="18"/>
      <c r="GA194" s="18"/>
      <c r="GB194" s="18"/>
      <c r="GC194" s="18"/>
      <c r="GD194" s="18"/>
      <c r="GE194" s="18"/>
      <c r="GF194" s="18"/>
      <c r="GG194" s="18"/>
      <c r="GH194" s="18"/>
      <c r="GI194" s="18"/>
      <c r="GJ194" s="18"/>
      <c r="GK194" s="18"/>
      <c r="GL194" s="18"/>
      <c r="GM194" s="18"/>
      <c r="GN194" s="18"/>
      <c r="GO194" s="18"/>
      <c r="GP194" s="18"/>
    </row>
    <row r="195" spans="1:198" x14ac:dyDescent="0.2">
      <c r="A195" s="112" t="s">
        <v>61</v>
      </c>
      <c r="B195" s="112"/>
      <c r="C195" s="112"/>
      <c r="D195" s="112"/>
      <c r="E195" s="112" t="s">
        <v>62</v>
      </c>
      <c r="F195" s="112"/>
      <c r="G195" s="112"/>
      <c r="H195" s="112"/>
      <c r="I195" s="112"/>
      <c r="J195" s="112"/>
      <c r="K195" s="112"/>
      <c r="L195" s="112"/>
      <c r="M195" s="112" t="s">
        <v>63</v>
      </c>
      <c r="N195" s="112"/>
      <c r="O195" s="112"/>
      <c r="P195" s="112"/>
      <c r="Q195" s="112"/>
      <c r="R195" s="112" t="s">
        <v>64</v>
      </c>
      <c r="S195" s="121"/>
      <c r="T195" s="121"/>
      <c r="U195" s="121"/>
      <c r="V195" s="121"/>
      <c r="W195" s="121"/>
      <c r="X195" s="121"/>
      <c r="Y195" s="154"/>
      <c r="Z195" s="154"/>
      <c r="AA195" s="154"/>
      <c r="AB195" s="154"/>
      <c r="AC195" s="154"/>
      <c r="AD195" s="154"/>
      <c r="AE195" s="154"/>
      <c r="AF195" s="154"/>
      <c r="AG195" s="154"/>
      <c r="AH195" s="154"/>
      <c r="AI195" s="154"/>
      <c r="AJ195" s="154"/>
      <c r="AK195" s="154"/>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c r="DN195" s="18"/>
      <c r="DO195" s="18"/>
      <c r="DP195" s="18"/>
      <c r="DQ195" s="18"/>
      <c r="DR195" s="18"/>
      <c r="DS195" s="18"/>
      <c r="DT195" s="18"/>
      <c r="DU195" s="18"/>
      <c r="DV195" s="18"/>
      <c r="DW195" s="18"/>
      <c r="DX195" s="18"/>
      <c r="DY195" s="18"/>
      <c r="DZ195" s="18"/>
      <c r="EA195" s="18"/>
      <c r="EB195" s="18"/>
      <c r="EC195" s="18"/>
      <c r="ED195" s="18"/>
      <c r="EE195" s="18"/>
      <c r="EF195" s="18"/>
      <c r="EG195" s="18"/>
      <c r="EH195" s="18"/>
      <c r="EI195" s="18"/>
      <c r="EJ195" s="18"/>
      <c r="EK195" s="18"/>
      <c r="EL195" s="18"/>
      <c r="EM195" s="18"/>
      <c r="EN195" s="18"/>
      <c r="EO195" s="18"/>
      <c r="EP195" s="18"/>
      <c r="EQ195" s="18"/>
      <c r="ER195" s="18"/>
      <c r="ES195" s="18"/>
      <c r="ET195" s="18"/>
      <c r="EU195" s="18"/>
      <c r="EV195" s="18"/>
      <c r="EW195" s="18"/>
      <c r="EX195" s="18"/>
      <c r="EY195" s="18"/>
      <c r="EZ195" s="18"/>
      <c r="FA195" s="18"/>
      <c r="FB195" s="18"/>
      <c r="FC195" s="18"/>
      <c r="FD195" s="18"/>
      <c r="FE195" s="18"/>
      <c r="FF195" s="18"/>
      <c r="FG195" s="18"/>
      <c r="FH195" s="18"/>
      <c r="FI195" s="18"/>
      <c r="FJ195" s="18"/>
      <c r="FK195" s="18"/>
      <c r="FL195" s="18"/>
      <c r="FM195" s="18"/>
      <c r="FN195" s="18"/>
      <c r="FO195" s="18"/>
      <c r="FP195" s="18"/>
      <c r="FQ195" s="18"/>
      <c r="FR195" s="18"/>
      <c r="FS195" s="18"/>
      <c r="FT195" s="18"/>
      <c r="FU195" s="18"/>
      <c r="FV195" s="18"/>
      <c r="FW195" s="18"/>
      <c r="FX195" s="18"/>
      <c r="FY195" s="18"/>
      <c r="FZ195" s="18"/>
      <c r="GA195" s="18"/>
      <c r="GB195" s="18"/>
      <c r="GC195" s="18"/>
      <c r="GD195" s="18"/>
      <c r="GE195" s="18"/>
      <c r="GF195" s="18"/>
      <c r="GG195" s="18"/>
      <c r="GH195" s="18"/>
      <c r="GI195" s="18"/>
      <c r="GJ195" s="18"/>
      <c r="GK195" s="18"/>
      <c r="GL195" s="18"/>
      <c r="GM195" s="18"/>
      <c r="GN195" s="18"/>
      <c r="GO195" s="18"/>
      <c r="GP195" s="18"/>
    </row>
    <row r="196" spans="1:198" x14ac:dyDescent="0.2">
      <c r="A196" s="112" t="s">
        <v>67</v>
      </c>
      <c r="B196" s="112"/>
      <c r="C196" s="112"/>
      <c r="D196" s="112"/>
      <c r="E196" s="112" t="s">
        <v>68</v>
      </c>
      <c r="F196" s="112"/>
      <c r="G196" s="112"/>
      <c r="H196" s="112"/>
      <c r="I196" s="112"/>
      <c r="J196" s="112"/>
      <c r="K196" s="112"/>
      <c r="L196" s="112"/>
      <c r="M196" s="112" t="s">
        <v>69</v>
      </c>
      <c r="N196" s="112"/>
      <c r="O196" s="112"/>
      <c r="P196" s="112"/>
      <c r="Q196" s="112"/>
      <c r="R196" s="112" t="s">
        <v>70</v>
      </c>
      <c r="S196" s="112"/>
      <c r="T196" s="112"/>
      <c r="U196" s="112"/>
      <c r="V196" s="112"/>
      <c r="W196" s="112"/>
      <c r="X196" s="112"/>
      <c r="Y196" s="154"/>
      <c r="Z196" s="154"/>
      <c r="AA196" s="154"/>
      <c r="AB196" s="154"/>
      <c r="AC196" s="154"/>
      <c r="AD196" s="154"/>
      <c r="AE196" s="154"/>
      <c r="AF196" s="154"/>
      <c r="AG196" s="154"/>
      <c r="AH196" s="154"/>
      <c r="AI196" s="154"/>
      <c r="AJ196" s="154"/>
      <c r="AK196" s="154"/>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c r="DZ196" s="18"/>
      <c r="EA196" s="18"/>
      <c r="EB196" s="18"/>
      <c r="EC196" s="18"/>
      <c r="ED196" s="18"/>
      <c r="EE196" s="18"/>
      <c r="EF196" s="18"/>
      <c r="EG196" s="18"/>
      <c r="EH196" s="18"/>
      <c r="EI196" s="18"/>
      <c r="EJ196" s="18"/>
      <c r="EK196" s="18"/>
      <c r="EL196" s="18"/>
      <c r="EM196" s="18"/>
      <c r="EN196" s="18"/>
      <c r="EO196" s="18"/>
      <c r="EP196" s="18"/>
      <c r="EQ196" s="18"/>
      <c r="ER196" s="18"/>
      <c r="ES196" s="18"/>
      <c r="ET196" s="18"/>
      <c r="EU196" s="18"/>
      <c r="EV196" s="18"/>
      <c r="EW196" s="18"/>
      <c r="EX196" s="18"/>
      <c r="EY196" s="18"/>
      <c r="EZ196" s="18"/>
      <c r="FA196" s="18"/>
      <c r="FB196" s="18"/>
      <c r="FC196" s="18"/>
      <c r="FD196" s="18"/>
      <c r="FE196" s="18"/>
      <c r="FF196" s="18"/>
      <c r="FG196" s="18"/>
      <c r="FH196" s="18"/>
      <c r="FI196" s="18"/>
      <c r="FJ196" s="18"/>
      <c r="FK196" s="18"/>
      <c r="FL196" s="18"/>
      <c r="FM196" s="18"/>
      <c r="FN196" s="18"/>
      <c r="FO196" s="18"/>
      <c r="FP196" s="18"/>
      <c r="FQ196" s="18"/>
      <c r="FR196" s="18"/>
      <c r="FS196" s="18"/>
      <c r="FT196" s="18"/>
      <c r="FU196" s="18"/>
      <c r="FV196" s="18"/>
      <c r="FW196" s="18"/>
      <c r="FX196" s="18"/>
      <c r="FY196" s="18"/>
      <c r="FZ196" s="18"/>
      <c r="GA196" s="18"/>
      <c r="GB196" s="18"/>
      <c r="GC196" s="18"/>
      <c r="GD196" s="18"/>
      <c r="GE196" s="18"/>
      <c r="GF196" s="18"/>
      <c r="GG196" s="18"/>
      <c r="GH196" s="18"/>
      <c r="GI196" s="18"/>
      <c r="GJ196" s="18"/>
      <c r="GK196" s="18"/>
      <c r="GL196" s="18"/>
      <c r="GM196" s="18"/>
      <c r="GN196" s="18"/>
      <c r="GO196" s="18"/>
      <c r="GP196" s="18"/>
    </row>
    <row r="197" spans="1:198" x14ac:dyDescent="0.2">
      <c r="A197" s="57" t="s">
        <v>34</v>
      </c>
      <c r="B197" s="58"/>
      <c r="C197" s="58"/>
      <c r="D197" s="58"/>
      <c r="E197" s="58"/>
      <c r="F197" s="58"/>
      <c r="G197" s="58"/>
      <c r="H197" s="58"/>
      <c r="I197" s="58"/>
      <c r="J197" s="58"/>
      <c r="K197" s="58"/>
      <c r="L197" s="58"/>
      <c r="M197" s="59"/>
      <c r="N197" s="4"/>
      <c r="O197" s="52" t="s">
        <v>35</v>
      </c>
      <c r="P197" s="53"/>
      <c r="Q197" s="53"/>
      <c r="R197" s="53"/>
      <c r="S197" s="53"/>
      <c r="T197" s="53"/>
      <c r="U197" s="53"/>
      <c r="V197" s="54"/>
      <c r="W197" s="16"/>
      <c r="X197" s="52" t="s">
        <v>36</v>
      </c>
      <c r="Y197" s="53"/>
      <c r="Z197" s="53"/>
      <c r="AA197" s="53"/>
      <c r="AB197" s="53"/>
      <c r="AC197" s="53"/>
      <c r="AD197" s="53"/>
      <c r="AE197" s="54"/>
      <c r="AF197" s="52" t="s">
        <v>37</v>
      </c>
      <c r="AG197" s="53"/>
      <c r="AH197" s="53"/>
      <c r="AI197" s="53"/>
      <c r="AJ197" s="53"/>
      <c r="AK197" s="54"/>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18"/>
      <c r="DX197" s="18"/>
      <c r="DY197" s="18"/>
      <c r="DZ197" s="18"/>
      <c r="EA197" s="18"/>
      <c r="EB197" s="18"/>
      <c r="EC197" s="18"/>
      <c r="ED197" s="18"/>
      <c r="EE197" s="18"/>
      <c r="EF197" s="18"/>
      <c r="EG197" s="18"/>
      <c r="EH197" s="18"/>
      <c r="EI197" s="18"/>
      <c r="EJ197" s="18"/>
      <c r="EK197" s="18"/>
      <c r="EL197" s="18"/>
      <c r="EM197" s="18"/>
      <c r="EN197" s="18"/>
      <c r="EO197" s="18"/>
      <c r="EP197" s="18"/>
      <c r="EQ197" s="18"/>
      <c r="ER197" s="18"/>
      <c r="ES197" s="18"/>
      <c r="ET197" s="18"/>
      <c r="EU197" s="18"/>
      <c r="EV197" s="18"/>
      <c r="EW197" s="18"/>
      <c r="EX197" s="18"/>
      <c r="EY197" s="18"/>
      <c r="EZ197" s="18"/>
      <c r="FA197" s="18"/>
      <c r="FB197" s="18"/>
      <c r="FC197" s="18"/>
      <c r="FD197" s="18"/>
      <c r="FE197" s="18"/>
      <c r="FF197" s="18"/>
      <c r="FG197" s="18"/>
      <c r="FH197" s="18"/>
      <c r="FI197" s="18"/>
      <c r="FJ197" s="18"/>
      <c r="FK197" s="18"/>
      <c r="FL197" s="18"/>
      <c r="FM197" s="18"/>
      <c r="FN197" s="18"/>
      <c r="FO197" s="18"/>
      <c r="FP197" s="18"/>
      <c r="FQ197" s="18"/>
      <c r="FR197" s="18"/>
      <c r="FS197" s="18"/>
      <c r="FT197" s="18"/>
      <c r="FU197" s="18"/>
      <c r="FV197" s="18"/>
      <c r="FW197" s="18"/>
      <c r="FX197" s="18"/>
      <c r="FY197" s="18"/>
      <c r="FZ197" s="18"/>
      <c r="GA197" s="18"/>
      <c r="GB197" s="18"/>
      <c r="GC197" s="18"/>
      <c r="GD197" s="18"/>
      <c r="GE197" s="18"/>
      <c r="GF197" s="18"/>
      <c r="GG197" s="18"/>
      <c r="GH197" s="18"/>
      <c r="GI197" s="18"/>
      <c r="GJ197" s="18"/>
      <c r="GK197" s="18"/>
      <c r="GL197" s="18"/>
      <c r="GM197" s="18"/>
      <c r="GN197" s="18"/>
      <c r="GO197" s="18"/>
      <c r="GP197" s="18"/>
    </row>
    <row r="198" spans="1:198" x14ac:dyDescent="0.2">
      <c r="A198" s="92" t="s">
        <v>93</v>
      </c>
      <c r="B198" s="54"/>
      <c r="C198" s="57" t="s">
        <v>39</v>
      </c>
      <c r="D198" s="58"/>
      <c r="E198" s="58"/>
      <c r="F198" s="58"/>
      <c r="G198" s="59"/>
      <c r="H198" s="58" t="s">
        <v>40</v>
      </c>
      <c r="I198" s="58"/>
      <c r="J198" s="58"/>
      <c r="K198" s="58"/>
      <c r="L198" s="58"/>
      <c r="M198" s="59"/>
      <c r="N198" s="17">
        <v>1</v>
      </c>
      <c r="O198" s="52" t="s">
        <v>41</v>
      </c>
      <c r="P198" s="53"/>
      <c r="Q198" s="53"/>
      <c r="R198" s="54"/>
      <c r="S198" s="52" t="s">
        <v>42</v>
      </c>
      <c r="T198" s="53"/>
      <c r="U198" s="53"/>
      <c r="V198" s="54"/>
      <c r="W198" s="16">
        <v>2</v>
      </c>
      <c r="X198" s="52" t="s">
        <v>41</v>
      </c>
      <c r="Y198" s="53"/>
      <c r="Z198" s="53"/>
      <c r="AA198" s="54"/>
      <c r="AB198" s="52" t="s">
        <v>42</v>
      </c>
      <c r="AC198" s="53"/>
      <c r="AD198" s="53"/>
      <c r="AE198" s="54"/>
      <c r="AF198" s="52" t="s">
        <v>43</v>
      </c>
      <c r="AG198" s="53"/>
      <c r="AH198" s="53"/>
      <c r="AI198" s="52" t="s">
        <v>44</v>
      </c>
      <c r="AJ198" s="53"/>
      <c r="AK198" s="54"/>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c r="DZ198" s="18"/>
      <c r="EA198" s="18"/>
      <c r="EB198" s="18"/>
      <c r="EC198" s="18"/>
      <c r="ED198" s="18"/>
      <c r="EE198" s="18"/>
      <c r="EF198" s="18"/>
      <c r="EG198" s="18"/>
      <c r="EH198" s="18"/>
      <c r="EI198" s="18"/>
      <c r="EJ198" s="18"/>
      <c r="EK198" s="18"/>
      <c r="EL198" s="18"/>
      <c r="EM198" s="18"/>
      <c r="EN198" s="18"/>
      <c r="EO198" s="18"/>
      <c r="EP198" s="18"/>
      <c r="EQ198" s="18"/>
      <c r="ER198" s="18"/>
      <c r="ES198" s="18"/>
      <c r="ET198" s="18"/>
      <c r="EU198" s="18"/>
      <c r="EV198" s="18"/>
      <c r="EW198" s="18"/>
      <c r="EX198" s="18"/>
      <c r="EY198" s="18"/>
      <c r="EZ198" s="18"/>
      <c r="FA198" s="18"/>
      <c r="FB198" s="18"/>
      <c r="FC198" s="18"/>
      <c r="FD198" s="18"/>
      <c r="FE198" s="18"/>
      <c r="FF198" s="18"/>
      <c r="FG198" s="18"/>
      <c r="FH198" s="18"/>
      <c r="FI198" s="18"/>
      <c r="FJ198" s="18"/>
      <c r="FK198" s="18"/>
      <c r="FL198" s="18"/>
      <c r="FM198" s="18"/>
      <c r="FN198" s="18"/>
      <c r="FO198" s="18"/>
      <c r="FP198" s="18"/>
      <c r="FQ198" s="18"/>
      <c r="FR198" s="18"/>
      <c r="FS198" s="18"/>
      <c r="FT198" s="18"/>
      <c r="FU198" s="18"/>
      <c r="FV198" s="18"/>
      <c r="FW198" s="18"/>
      <c r="FX198" s="18"/>
      <c r="FY198" s="18"/>
      <c r="FZ198" s="18"/>
      <c r="GA198" s="18"/>
      <c r="GB198" s="18"/>
      <c r="GC198" s="18"/>
      <c r="GD198" s="18"/>
      <c r="GE198" s="18"/>
      <c r="GF198" s="18"/>
      <c r="GG198" s="18"/>
      <c r="GH198" s="18"/>
      <c r="GI198" s="18"/>
      <c r="GJ198" s="18"/>
      <c r="GK198" s="18"/>
      <c r="GL198" s="18"/>
      <c r="GM198" s="18"/>
      <c r="GN198" s="18"/>
      <c r="GO198" s="18"/>
      <c r="GP198" s="18"/>
    </row>
    <row r="199" spans="1:198" x14ac:dyDescent="0.2">
      <c r="A199" s="88"/>
      <c r="B199" s="89"/>
      <c r="C199" s="88"/>
      <c r="D199" s="90"/>
      <c r="E199" s="90"/>
      <c r="F199" s="90"/>
      <c r="G199" s="91"/>
      <c r="H199" s="88"/>
      <c r="I199" s="90"/>
      <c r="J199" s="90"/>
      <c r="K199" s="90"/>
      <c r="L199" s="90"/>
      <c r="M199" s="91"/>
      <c r="N199" s="14" t="s">
        <v>45</v>
      </c>
      <c r="O199" s="72"/>
      <c r="P199" s="73"/>
      <c r="Q199" s="73"/>
      <c r="R199" s="74"/>
      <c r="S199" s="72"/>
      <c r="T199" s="73"/>
      <c r="U199" s="73"/>
      <c r="V199" s="74"/>
      <c r="W199" s="14" t="s">
        <v>47</v>
      </c>
      <c r="X199" s="72"/>
      <c r="Y199" s="73"/>
      <c r="Z199" s="73"/>
      <c r="AA199" s="74"/>
      <c r="AB199" s="72"/>
      <c r="AC199" s="73"/>
      <c r="AD199" s="73"/>
      <c r="AE199" s="74"/>
      <c r="AF199" s="88"/>
      <c r="AG199" s="136"/>
      <c r="AH199" s="136"/>
      <c r="AI199" s="72"/>
      <c r="AJ199" s="73"/>
      <c r="AK199" s="74"/>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c r="DZ199" s="18"/>
      <c r="EA199" s="18"/>
      <c r="EB199" s="18"/>
      <c r="EC199" s="18"/>
      <c r="ED199" s="18"/>
      <c r="EE199" s="18"/>
      <c r="EF199" s="18"/>
      <c r="EG199" s="18"/>
      <c r="EH199" s="18"/>
      <c r="EI199" s="18"/>
      <c r="EJ199" s="18"/>
      <c r="EK199" s="18"/>
      <c r="EL199" s="18"/>
      <c r="EM199" s="18"/>
      <c r="EN199" s="18"/>
      <c r="EO199" s="18"/>
      <c r="EP199" s="18"/>
      <c r="EQ199" s="18"/>
      <c r="ER199" s="18"/>
      <c r="ES199" s="18"/>
      <c r="ET199" s="18"/>
      <c r="EU199" s="18"/>
      <c r="EV199" s="18"/>
      <c r="EW199" s="18"/>
      <c r="EX199" s="18"/>
      <c r="EY199" s="18"/>
      <c r="EZ199" s="18"/>
      <c r="FA199" s="18"/>
      <c r="FB199" s="18"/>
      <c r="FC199" s="18"/>
      <c r="FD199" s="18"/>
      <c r="FE199" s="18"/>
      <c r="FF199" s="18"/>
      <c r="FG199" s="18"/>
      <c r="FH199" s="18"/>
      <c r="FI199" s="18"/>
      <c r="FJ199" s="18"/>
      <c r="FK199" s="18"/>
      <c r="FL199" s="18"/>
      <c r="FM199" s="18"/>
      <c r="FN199" s="18"/>
      <c r="FO199" s="18"/>
      <c r="FP199" s="18"/>
      <c r="FQ199" s="18"/>
      <c r="FR199" s="18"/>
      <c r="FS199" s="18"/>
      <c r="FT199" s="18"/>
      <c r="FU199" s="18"/>
      <c r="FV199" s="18"/>
      <c r="FW199" s="18"/>
      <c r="FX199" s="18"/>
      <c r="FY199" s="18"/>
      <c r="FZ199" s="18"/>
      <c r="GA199" s="18"/>
      <c r="GB199" s="18"/>
      <c r="GC199" s="18"/>
      <c r="GD199" s="18"/>
      <c r="GE199" s="18"/>
      <c r="GF199" s="18"/>
      <c r="GG199" s="18"/>
      <c r="GH199" s="18"/>
      <c r="GI199" s="18"/>
      <c r="GJ199" s="18"/>
      <c r="GK199" s="18"/>
      <c r="GL199" s="18"/>
      <c r="GM199" s="18"/>
      <c r="GN199" s="18"/>
      <c r="GO199" s="18"/>
      <c r="GP199" s="18"/>
    </row>
    <row r="200" spans="1:198" x14ac:dyDescent="0.2">
      <c r="A200" s="88"/>
      <c r="B200" s="89"/>
      <c r="C200" s="88"/>
      <c r="D200" s="90"/>
      <c r="E200" s="90"/>
      <c r="F200" s="90"/>
      <c r="G200" s="91"/>
      <c r="H200" s="88"/>
      <c r="I200" s="90"/>
      <c r="J200" s="90"/>
      <c r="K200" s="90"/>
      <c r="L200" s="90"/>
      <c r="M200" s="91"/>
      <c r="N200" s="14" t="s">
        <v>48</v>
      </c>
      <c r="O200" s="72"/>
      <c r="P200" s="73"/>
      <c r="Q200" s="73"/>
      <c r="R200" s="74"/>
      <c r="S200" s="72"/>
      <c r="T200" s="73"/>
      <c r="U200" s="73"/>
      <c r="V200" s="74"/>
      <c r="W200" s="14" t="s">
        <v>49</v>
      </c>
      <c r="X200" s="72"/>
      <c r="Y200" s="73"/>
      <c r="Z200" s="73"/>
      <c r="AA200" s="74"/>
      <c r="AB200" s="72"/>
      <c r="AC200" s="73"/>
      <c r="AD200" s="73"/>
      <c r="AE200" s="74"/>
      <c r="AF200" s="88"/>
      <c r="AG200" s="136"/>
      <c r="AH200" s="136"/>
      <c r="AI200" s="72"/>
      <c r="AJ200" s="73"/>
      <c r="AK200" s="74"/>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c r="DZ200" s="18"/>
      <c r="EA200" s="18"/>
      <c r="EB200" s="18"/>
      <c r="EC200" s="18"/>
      <c r="ED200" s="18"/>
      <c r="EE200" s="18"/>
      <c r="EF200" s="18"/>
      <c r="EG200" s="18"/>
      <c r="EH200" s="18"/>
      <c r="EI200" s="18"/>
      <c r="EJ200" s="18"/>
      <c r="EK200" s="18"/>
      <c r="EL200" s="18"/>
      <c r="EM200" s="18"/>
      <c r="EN200" s="18"/>
      <c r="EO200" s="18"/>
      <c r="EP200" s="18"/>
      <c r="EQ200" s="18"/>
      <c r="ER200" s="18"/>
      <c r="ES200" s="18"/>
      <c r="ET200" s="18"/>
      <c r="EU200" s="18"/>
      <c r="EV200" s="18"/>
      <c r="EW200" s="18"/>
      <c r="EX200" s="18"/>
      <c r="EY200" s="18"/>
      <c r="EZ200" s="18"/>
      <c r="FA200" s="18"/>
      <c r="FB200" s="18"/>
      <c r="FC200" s="18"/>
      <c r="FD200" s="18"/>
      <c r="FE200" s="18"/>
      <c r="FF200" s="18"/>
      <c r="FG200" s="18"/>
      <c r="FH200" s="18"/>
      <c r="FI200" s="18"/>
      <c r="FJ200" s="18"/>
      <c r="FK200" s="18"/>
      <c r="FL200" s="18"/>
      <c r="FM200" s="18"/>
      <c r="FN200" s="18"/>
      <c r="FO200" s="18"/>
      <c r="FP200" s="18"/>
      <c r="FQ200" s="18"/>
      <c r="FR200" s="18"/>
      <c r="FS200" s="18"/>
      <c r="FT200" s="18"/>
      <c r="FU200" s="18"/>
      <c r="FV200" s="18"/>
      <c r="FW200" s="18"/>
      <c r="FX200" s="18"/>
      <c r="FY200" s="18"/>
      <c r="FZ200" s="18"/>
      <c r="GA200" s="18"/>
      <c r="GB200" s="18"/>
      <c r="GC200" s="18"/>
      <c r="GD200" s="18"/>
      <c r="GE200" s="18"/>
      <c r="GF200" s="18"/>
      <c r="GG200" s="18"/>
      <c r="GH200" s="18"/>
      <c r="GI200" s="18"/>
      <c r="GJ200" s="18"/>
      <c r="GK200" s="18"/>
      <c r="GL200" s="18"/>
      <c r="GM200" s="18"/>
      <c r="GN200" s="18"/>
      <c r="GO200" s="18"/>
      <c r="GP200" s="18"/>
    </row>
    <row r="201" spans="1:198" x14ac:dyDescent="0.2">
      <c r="A201" s="88"/>
      <c r="B201" s="89"/>
      <c r="C201" s="88"/>
      <c r="D201" s="90"/>
      <c r="E201" s="90"/>
      <c r="F201" s="90"/>
      <c r="G201" s="91"/>
      <c r="H201" s="88"/>
      <c r="I201" s="90"/>
      <c r="J201" s="90"/>
      <c r="K201" s="90"/>
      <c r="L201" s="90"/>
      <c r="M201" s="91"/>
      <c r="N201" s="14" t="s">
        <v>50</v>
      </c>
      <c r="O201" s="72"/>
      <c r="P201" s="73"/>
      <c r="Q201" s="73"/>
      <c r="R201" s="74"/>
      <c r="S201" s="72"/>
      <c r="T201" s="73"/>
      <c r="U201" s="73"/>
      <c r="V201" s="74"/>
      <c r="W201" s="14" t="s">
        <v>51</v>
      </c>
      <c r="X201" s="72"/>
      <c r="Y201" s="73"/>
      <c r="Z201" s="73"/>
      <c r="AA201" s="74"/>
      <c r="AB201" s="72"/>
      <c r="AC201" s="73"/>
      <c r="AD201" s="73"/>
      <c r="AE201" s="74"/>
      <c r="AF201" s="88"/>
      <c r="AG201" s="136"/>
      <c r="AH201" s="136"/>
      <c r="AI201" s="72"/>
      <c r="AJ201" s="73"/>
      <c r="AK201" s="74"/>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c r="DZ201" s="18"/>
      <c r="EA201" s="18"/>
      <c r="EB201" s="18"/>
      <c r="EC201" s="18"/>
      <c r="ED201" s="18"/>
      <c r="EE201" s="18"/>
      <c r="EF201" s="18"/>
      <c r="EG201" s="18"/>
      <c r="EH201" s="18"/>
      <c r="EI201" s="18"/>
      <c r="EJ201" s="18"/>
      <c r="EK201" s="18"/>
      <c r="EL201" s="18"/>
      <c r="EM201" s="18"/>
      <c r="EN201" s="18"/>
      <c r="EO201" s="18"/>
      <c r="EP201" s="18"/>
      <c r="EQ201" s="18"/>
      <c r="ER201" s="18"/>
      <c r="ES201" s="18"/>
      <c r="ET201" s="18"/>
      <c r="EU201" s="18"/>
      <c r="EV201" s="18"/>
      <c r="EW201" s="18"/>
      <c r="EX201" s="18"/>
      <c r="EY201" s="18"/>
      <c r="EZ201" s="18"/>
      <c r="FA201" s="18"/>
      <c r="FB201" s="18"/>
      <c r="FC201" s="18"/>
      <c r="FD201" s="18"/>
      <c r="FE201" s="18"/>
      <c r="FF201" s="18"/>
      <c r="FG201" s="18"/>
      <c r="FH201" s="18"/>
      <c r="FI201" s="18"/>
      <c r="FJ201" s="18"/>
      <c r="FK201" s="18"/>
      <c r="FL201" s="18"/>
      <c r="FM201" s="18"/>
      <c r="FN201" s="18"/>
      <c r="FO201" s="18"/>
      <c r="FP201" s="18"/>
      <c r="FQ201" s="18"/>
      <c r="FR201" s="18"/>
      <c r="FS201" s="18"/>
      <c r="FT201" s="18"/>
      <c r="FU201" s="18"/>
      <c r="FV201" s="18"/>
      <c r="FW201" s="18"/>
      <c r="FX201" s="18"/>
      <c r="FY201" s="18"/>
      <c r="FZ201" s="18"/>
      <c r="GA201" s="18"/>
      <c r="GB201" s="18"/>
      <c r="GC201" s="18"/>
      <c r="GD201" s="18"/>
      <c r="GE201" s="18"/>
      <c r="GF201" s="18"/>
      <c r="GG201" s="18"/>
      <c r="GH201" s="18"/>
      <c r="GI201" s="18"/>
      <c r="GJ201" s="18"/>
      <c r="GK201" s="18"/>
      <c r="GL201" s="18"/>
      <c r="GM201" s="18"/>
      <c r="GN201" s="18"/>
      <c r="GO201" s="18"/>
      <c r="GP201" s="18"/>
    </row>
    <row r="202" spans="1:198" x14ac:dyDescent="0.2">
      <c r="A202" s="98" t="s">
        <v>126</v>
      </c>
      <c r="B202" s="99"/>
      <c r="C202" s="100"/>
      <c r="D202" s="101"/>
      <c r="E202" s="102"/>
      <c r="F202" s="103"/>
      <c r="G202" s="98" t="s">
        <v>127</v>
      </c>
      <c r="H202" s="99"/>
      <c r="I202" s="100"/>
      <c r="J202" s="119"/>
      <c r="K202" s="119"/>
      <c r="L202" s="119"/>
      <c r="M202" s="120"/>
      <c r="N202" s="139"/>
      <c r="O202" s="140"/>
      <c r="P202" s="140"/>
      <c r="Q202" s="140"/>
      <c r="R202" s="140"/>
      <c r="S202" s="164"/>
      <c r="T202" s="165"/>
      <c r="U202" s="165"/>
      <c r="V202" s="166"/>
      <c r="W202" s="14" t="s">
        <v>52</v>
      </c>
      <c r="X202" s="72"/>
      <c r="Y202" s="73"/>
      <c r="Z202" s="73"/>
      <c r="AA202" s="74"/>
      <c r="AB202" s="72"/>
      <c r="AC202" s="73"/>
      <c r="AD202" s="73"/>
      <c r="AE202" s="74"/>
      <c r="AF202" s="88"/>
      <c r="AG202" s="136"/>
      <c r="AH202" s="136"/>
      <c r="AI202" s="72"/>
      <c r="AJ202" s="73"/>
      <c r="AK202" s="74"/>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c r="DZ202" s="18"/>
      <c r="EA202" s="18"/>
      <c r="EB202" s="18"/>
      <c r="EC202" s="18"/>
      <c r="ED202" s="18"/>
      <c r="EE202" s="18"/>
      <c r="EF202" s="18"/>
      <c r="EG202" s="18"/>
      <c r="EH202" s="18"/>
      <c r="EI202" s="18"/>
      <c r="EJ202" s="18"/>
      <c r="EK202" s="18"/>
      <c r="EL202" s="18"/>
      <c r="EM202" s="18"/>
      <c r="EN202" s="18"/>
      <c r="EO202" s="18"/>
      <c r="EP202" s="18"/>
      <c r="EQ202" s="18"/>
      <c r="ER202" s="18"/>
      <c r="ES202" s="18"/>
      <c r="ET202" s="18"/>
      <c r="EU202" s="18"/>
      <c r="EV202" s="18"/>
      <c r="EW202" s="18"/>
      <c r="EX202" s="18"/>
      <c r="EY202" s="18"/>
      <c r="EZ202" s="18"/>
      <c r="FA202" s="18"/>
      <c r="FB202" s="18"/>
      <c r="FC202" s="18"/>
      <c r="FD202" s="18"/>
      <c r="FE202" s="18"/>
      <c r="FF202" s="18"/>
      <c r="FG202" s="18"/>
      <c r="FH202" s="18"/>
      <c r="FI202" s="18"/>
      <c r="FJ202" s="18"/>
      <c r="FK202" s="18"/>
      <c r="FL202" s="18"/>
      <c r="FM202" s="18"/>
      <c r="FN202" s="18"/>
      <c r="FO202" s="18"/>
      <c r="FP202" s="18"/>
      <c r="FQ202" s="18"/>
      <c r="FR202" s="18"/>
      <c r="FS202" s="18"/>
      <c r="FT202" s="18"/>
      <c r="FU202" s="18"/>
      <c r="FV202" s="18"/>
      <c r="FW202" s="18"/>
      <c r="FX202" s="18"/>
      <c r="FY202" s="18"/>
      <c r="FZ202" s="18"/>
      <c r="GA202" s="18"/>
      <c r="GB202" s="18"/>
      <c r="GC202" s="18"/>
      <c r="GD202" s="18"/>
      <c r="GE202" s="18"/>
      <c r="GF202" s="18"/>
      <c r="GG202" s="18"/>
      <c r="GH202" s="18"/>
      <c r="GI202" s="18"/>
      <c r="GJ202" s="18"/>
      <c r="GK202" s="18"/>
      <c r="GL202" s="18"/>
      <c r="GM202" s="18"/>
      <c r="GN202" s="18"/>
      <c r="GO202" s="18"/>
      <c r="GP202" s="18"/>
    </row>
    <row r="203" spans="1:198" ht="13.7" customHeight="1" thickBot="1" x14ac:dyDescent="0.25">
      <c r="A203" s="174" t="s">
        <v>111</v>
      </c>
      <c r="B203" s="174"/>
      <c r="C203" s="118"/>
      <c r="D203" s="118"/>
      <c r="E203" s="118"/>
      <c r="F203" s="117" t="s">
        <v>104</v>
      </c>
      <c r="G203" s="117"/>
      <c r="H203" s="118"/>
      <c r="I203" s="118"/>
      <c r="J203" s="118"/>
      <c r="K203" s="116" t="s">
        <v>105</v>
      </c>
      <c r="L203" s="116"/>
      <c r="M203" s="116"/>
      <c r="N203" s="15" t="s">
        <v>53</v>
      </c>
      <c r="O203" s="113">
        <f>C203*0.67</f>
        <v>0</v>
      </c>
      <c r="P203" s="114"/>
      <c r="Q203" s="114"/>
      <c r="R203" s="115"/>
      <c r="S203" s="113">
        <f>H203*0.67</f>
        <v>0</v>
      </c>
      <c r="T203" s="114"/>
      <c r="U203" s="114"/>
      <c r="V203" s="115"/>
      <c r="W203" s="15" t="s">
        <v>19</v>
      </c>
      <c r="X203" s="125">
        <f>SUM(X199:AA202)</f>
        <v>0</v>
      </c>
      <c r="Y203" s="126"/>
      <c r="Z203" s="126"/>
      <c r="AA203" s="127"/>
      <c r="AB203" s="125">
        <f>SUM(AB199:AE202)</f>
        <v>0</v>
      </c>
      <c r="AC203" s="137"/>
      <c r="AD203" s="137"/>
      <c r="AE203" s="138"/>
      <c r="AF203" s="172"/>
      <c r="AG203" s="173"/>
      <c r="AH203" s="173"/>
      <c r="AI203" s="125">
        <f>SUM(AI199:AK202)</f>
        <v>0</v>
      </c>
      <c r="AJ203" s="137"/>
      <c r="AK203" s="138"/>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c r="DZ203" s="18"/>
      <c r="EA203" s="18"/>
      <c r="EB203" s="18"/>
      <c r="EC203" s="18"/>
      <c r="ED203" s="18"/>
      <c r="EE203" s="18"/>
      <c r="EF203" s="18"/>
      <c r="EG203" s="18"/>
      <c r="EH203" s="18"/>
      <c r="EI203" s="18"/>
      <c r="EJ203" s="18"/>
      <c r="EK203" s="18"/>
      <c r="EL203" s="18"/>
      <c r="EM203" s="18"/>
      <c r="EN203" s="18"/>
      <c r="EO203" s="18"/>
      <c r="EP203" s="18"/>
      <c r="EQ203" s="18"/>
      <c r="ER203" s="18"/>
      <c r="ES203" s="18"/>
      <c r="ET203" s="18"/>
      <c r="EU203" s="18"/>
      <c r="EV203" s="18"/>
      <c r="EW203" s="18"/>
      <c r="EX203" s="18"/>
      <c r="EY203" s="18"/>
      <c r="EZ203" s="18"/>
      <c r="FA203" s="18"/>
      <c r="FB203" s="18"/>
      <c r="FC203" s="18"/>
      <c r="FD203" s="18"/>
      <c r="FE203" s="18"/>
      <c r="FF203" s="18"/>
      <c r="FG203" s="18"/>
      <c r="FH203" s="18"/>
      <c r="FI203" s="18"/>
      <c r="FJ203" s="18"/>
      <c r="FK203" s="18"/>
      <c r="FL203" s="18"/>
      <c r="FM203" s="18"/>
      <c r="FN203" s="18"/>
      <c r="FO203" s="18"/>
      <c r="FP203" s="18"/>
      <c r="FQ203" s="18"/>
      <c r="FR203" s="18"/>
      <c r="FS203" s="18"/>
      <c r="FT203" s="18"/>
      <c r="FU203" s="18"/>
      <c r="FV203" s="18"/>
      <c r="FW203" s="18"/>
      <c r="FX203" s="18"/>
      <c r="FY203" s="18"/>
      <c r="FZ203" s="18"/>
      <c r="GA203" s="18"/>
      <c r="GB203" s="18"/>
      <c r="GC203" s="18"/>
      <c r="GD203" s="18"/>
      <c r="GE203" s="18"/>
      <c r="GF203" s="18"/>
      <c r="GG203" s="18"/>
      <c r="GH203" s="18"/>
      <c r="GI203" s="18"/>
      <c r="GJ203" s="18"/>
      <c r="GK203" s="18"/>
      <c r="GL203" s="18"/>
      <c r="GM203" s="18"/>
      <c r="GN203" s="18"/>
      <c r="GO203" s="18"/>
      <c r="GP203" s="18"/>
    </row>
    <row r="204" spans="1:198" ht="13.5" thickTop="1" x14ac:dyDescent="0.2">
      <c r="A204" s="92" t="s">
        <v>94</v>
      </c>
      <c r="B204" s="54"/>
      <c r="C204" s="57" t="s">
        <v>39</v>
      </c>
      <c r="D204" s="58"/>
      <c r="E204" s="58"/>
      <c r="F204" s="58"/>
      <c r="G204" s="59"/>
      <c r="H204" s="58" t="s">
        <v>40</v>
      </c>
      <c r="I204" s="58"/>
      <c r="J204" s="58"/>
      <c r="K204" s="110"/>
      <c r="L204" s="110"/>
      <c r="M204" s="111"/>
      <c r="N204" s="17">
        <v>1</v>
      </c>
      <c r="O204" s="52" t="s">
        <v>41</v>
      </c>
      <c r="P204" s="53"/>
      <c r="Q204" s="53"/>
      <c r="R204" s="54"/>
      <c r="S204" s="52" t="s">
        <v>42</v>
      </c>
      <c r="T204" s="53"/>
      <c r="U204" s="53"/>
      <c r="V204" s="54"/>
      <c r="W204" s="16">
        <v>2</v>
      </c>
      <c r="X204" s="52" t="s">
        <v>41</v>
      </c>
      <c r="Y204" s="53"/>
      <c r="Z204" s="53"/>
      <c r="AA204" s="54"/>
      <c r="AB204" s="52" t="s">
        <v>42</v>
      </c>
      <c r="AC204" s="53"/>
      <c r="AD204" s="53"/>
      <c r="AE204" s="54"/>
      <c r="AF204" s="52" t="s">
        <v>43</v>
      </c>
      <c r="AG204" s="53"/>
      <c r="AH204" s="53"/>
      <c r="AI204" s="52" t="s">
        <v>44</v>
      </c>
      <c r="AJ204" s="53"/>
      <c r="AK204" s="54"/>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c r="DZ204" s="18"/>
      <c r="EA204" s="18"/>
      <c r="EB204" s="18"/>
      <c r="EC204" s="18"/>
      <c r="ED204" s="18"/>
      <c r="EE204" s="18"/>
      <c r="EF204" s="18"/>
      <c r="EG204" s="18"/>
      <c r="EH204" s="18"/>
      <c r="EI204" s="18"/>
      <c r="EJ204" s="18"/>
      <c r="EK204" s="18"/>
      <c r="EL204" s="18"/>
      <c r="EM204" s="18"/>
      <c r="EN204" s="18"/>
      <c r="EO204" s="18"/>
      <c r="EP204" s="18"/>
      <c r="EQ204" s="18"/>
      <c r="ER204" s="18"/>
      <c r="ES204" s="18"/>
      <c r="ET204" s="18"/>
      <c r="EU204" s="18"/>
      <c r="EV204" s="18"/>
      <c r="EW204" s="18"/>
      <c r="EX204" s="18"/>
      <c r="EY204" s="18"/>
      <c r="EZ204" s="18"/>
      <c r="FA204" s="18"/>
      <c r="FB204" s="18"/>
      <c r="FC204" s="18"/>
      <c r="FD204" s="18"/>
      <c r="FE204" s="18"/>
      <c r="FF204" s="18"/>
      <c r="FG204" s="18"/>
      <c r="FH204" s="18"/>
      <c r="FI204" s="18"/>
      <c r="FJ204" s="18"/>
      <c r="FK204" s="18"/>
      <c r="FL204" s="18"/>
      <c r="FM204" s="18"/>
      <c r="FN204" s="18"/>
      <c r="FO204" s="18"/>
      <c r="FP204" s="18"/>
      <c r="FQ204" s="18"/>
      <c r="FR204" s="18"/>
      <c r="FS204" s="18"/>
      <c r="FT204" s="18"/>
      <c r="FU204" s="18"/>
      <c r="FV204" s="18"/>
      <c r="FW204" s="18"/>
      <c r="FX204" s="18"/>
      <c r="FY204" s="18"/>
      <c r="FZ204" s="18"/>
      <c r="GA204" s="18"/>
      <c r="GB204" s="18"/>
      <c r="GC204" s="18"/>
      <c r="GD204" s="18"/>
      <c r="GE204" s="18"/>
      <c r="GF204" s="18"/>
      <c r="GG204" s="18"/>
      <c r="GH204" s="18"/>
      <c r="GI204" s="18"/>
      <c r="GJ204" s="18"/>
      <c r="GK204" s="18"/>
      <c r="GL204" s="18"/>
      <c r="GM204" s="18"/>
      <c r="GN204" s="18"/>
      <c r="GO204" s="18"/>
      <c r="GP204" s="18"/>
    </row>
    <row r="205" spans="1:198" x14ac:dyDescent="0.2">
      <c r="A205" s="88"/>
      <c r="B205" s="89"/>
      <c r="C205" s="88"/>
      <c r="D205" s="90"/>
      <c r="E205" s="90"/>
      <c r="F205" s="90"/>
      <c r="G205" s="91"/>
      <c r="H205" s="88"/>
      <c r="I205" s="90"/>
      <c r="J205" s="90"/>
      <c r="K205" s="90"/>
      <c r="L205" s="90"/>
      <c r="M205" s="91"/>
      <c r="N205" s="14" t="s">
        <v>45</v>
      </c>
      <c r="O205" s="72"/>
      <c r="P205" s="73"/>
      <c r="Q205" s="73"/>
      <c r="R205" s="74"/>
      <c r="S205" s="72"/>
      <c r="T205" s="73"/>
      <c r="U205" s="73"/>
      <c r="V205" s="74"/>
      <c r="W205" s="14" t="s">
        <v>47</v>
      </c>
      <c r="X205" s="72"/>
      <c r="Y205" s="73"/>
      <c r="Z205" s="73"/>
      <c r="AA205" s="74"/>
      <c r="AB205" s="72"/>
      <c r="AC205" s="73"/>
      <c r="AD205" s="73"/>
      <c r="AE205" s="74"/>
      <c r="AF205" s="88"/>
      <c r="AG205" s="136"/>
      <c r="AH205" s="136"/>
      <c r="AI205" s="72"/>
      <c r="AJ205" s="73"/>
      <c r="AK205" s="74"/>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c r="DZ205" s="18"/>
      <c r="EA205" s="18"/>
      <c r="EB205" s="18"/>
      <c r="EC205" s="18"/>
      <c r="ED205" s="18"/>
      <c r="EE205" s="18"/>
      <c r="EF205" s="18"/>
      <c r="EG205" s="18"/>
      <c r="EH205" s="18"/>
      <c r="EI205" s="18"/>
      <c r="EJ205" s="18"/>
      <c r="EK205" s="18"/>
      <c r="EL205" s="18"/>
      <c r="EM205" s="18"/>
      <c r="EN205" s="18"/>
      <c r="EO205" s="18"/>
      <c r="EP205" s="18"/>
      <c r="EQ205" s="18"/>
      <c r="ER205" s="18"/>
      <c r="ES205" s="18"/>
      <c r="ET205" s="18"/>
      <c r="EU205" s="18"/>
      <c r="EV205" s="18"/>
      <c r="EW205" s="18"/>
      <c r="EX205" s="18"/>
      <c r="EY205" s="18"/>
      <c r="EZ205" s="18"/>
      <c r="FA205" s="18"/>
      <c r="FB205" s="18"/>
      <c r="FC205" s="18"/>
      <c r="FD205" s="18"/>
      <c r="FE205" s="18"/>
      <c r="FF205" s="18"/>
      <c r="FG205" s="18"/>
      <c r="FH205" s="18"/>
      <c r="FI205" s="18"/>
      <c r="FJ205" s="18"/>
      <c r="FK205" s="18"/>
      <c r="FL205" s="18"/>
      <c r="FM205" s="18"/>
      <c r="FN205" s="18"/>
      <c r="FO205" s="18"/>
      <c r="FP205" s="18"/>
      <c r="FQ205" s="18"/>
      <c r="FR205" s="18"/>
      <c r="FS205" s="18"/>
      <c r="FT205" s="18"/>
      <c r="FU205" s="18"/>
      <c r="FV205" s="18"/>
      <c r="FW205" s="18"/>
      <c r="FX205" s="18"/>
      <c r="FY205" s="18"/>
      <c r="FZ205" s="18"/>
      <c r="GA205" s="18"/>
      <c r="GB205" s="18"/>
      <c r="GC205" s="18"/>
      <c r="GD205" s="18"/>
      <c r="GE205" s="18"/>
      <c r="GF205" s="18"/>
      <c r="GG205" s="18"/>
      <c r="GH205" s="18"/>
      <c r="GI205" s="18"/>
      <c r="GJ205" s="18"/>
      <c r="GK205" s="18"/>
      <c r="GL205" s="18"/>
      <c r="GM205" s="18"/>
      <c r="GN205" s="18"/>
      <c r="GO205" s="18"/>
      <c r="GP205" s="18"/>
    </row>
    <row r="206" spans="1:198" x14ac:dyDescent="0.2">
      <c r="A206" s="88"/>
      <c r="B206" s="89"/>
      <c r="C206" s="88"/>
      <c r="D206" s="90"/>
      <c r="E206" s="90"/>
      <c r="F206" s="90"/>
      <c r="G206" s="91"/>
      <c r="H206" s="88"/>
      <c r="I206" s="90"/>
      <c r="J206" s="90"/>
      <c r="K206" s="90"/>
      <c r="L206" s="90"/>
      <c r="M206" s="91"/>
      <c r="N206" s="14" t="s">
        <v>48</v>
      </c>
      <c r="O206" s="72"/>
      <c r="P206" s="73"/>
      <c r="Q206" s="73"/>
      <c r="R206" s="74"/>
      <c r="S206" s="72"/>
      <c r="T206" s="73"/>
      <c r="U206" s="73"/>
      <c r="V206" s="74"/>
      <c r="W206" s="14" t="s">
        <v>49</v>
      </c>
      <c r="X206" s="72"/>
      <c r="Y206" s="73"/>
      <c r="Z206" s="73"/>
      <c r="AA206" s="74"/>
      <c r="AB206" s="72"/>
      <c r="AC206" s="73"/>
      <c r="AD206" s="73"/>
      <c r="AE206" s="74"/>
      <c r="AF206" s="88"/>
      <c r="AG206" s="136"/>
      <c r="AH206" s="136"/>
      <c r="AI206" s="72"/>
      <c r="AJ206" s="73"/>
      <c r="AK206" s="74"/>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c r="DZ206" s="18"/>
      <c r="EA206" s="18"/>
      <c r="EB206" s="18"/>
      <c r="EC206" s="18"/>
      <c r="ED206" s="18"/>
      <c r="EE206" s="18"/>
      <c r="EF206" s="18"/>
      <c r="EG206" s="18"/>
      <c r="EH206" s="18"/>
      <c r="EI206" s="18"/>
      <c r="EJ206" s="18"/>
      <c r="EK206" s="18"/>
      <c r="EL206" s="18"/>
      <c r="EM206" s="18"/>
      <c r="EN206" s="18"/>
      <c r="EO206" s="18"/>
      <c r="EP206" s="18"/>
      <c r="EQ206" s="18"/>
      <c r="ER206" s="18"/>
      <c r="ES206" s="18"/>
      <c r="ET206" s="18"/>
      <c r="EU206" s="18"/>
      <c r="EV206" s="18"/>
      <c r="EW206" s="18"/>
      <c r="EX206" s="18"/>
      <c r="EY206" s="18"/>
      <c r="EZ206" s="18"/>
      <c r="FA206" s="18"/>
      <c r="FB206" s="18"/>
      <c r="FC206" s="18"/>
      <c r="FD206" s="18"/>
      <c r="FE206" s="18"/>
      <c r="FF206" s="18"/>
      <c r="FG206" s="18"/>
      <c r="FH206" s="18"/>
      <c r="FI206" s="18"/>
      <c r="FJ206" s="18"/>
      <c r="FK206" s="18"/>
      <c r="FL206" s="18"/>
      <c r="FM206" s="18"/>
      <c r="FN206" s="18"/>
      <c r="FO206" s="18"/>
      <c r="FP206" s="18"/>
      <c r="FQ206" s="18"/>
      <c r="FR206" s="18"/>
      <c r="FS206" s="18"/>
      <c r="FT206" s="18"/>
      <c r="FU206" s="18"/>
      <c r="FV206" s="18"/>
      <c r="FW206" s="18"/>
      <c r="FX206" s="18"/>
      <c r="FY206" s="18"/>
      <c r="FZ206" s="18"/>
      <c r="GA206" s="18"/>
      <c r="GB206" s="18"/>
      <c r="GC206" s="18"/>
      <c r="GD206" s="18"/>
      <c r="GE206" s="18"/>
      <c r="GF206" s="18"/>
      <c r="GG206" s="18"/>
      <c r="GH206" s="18"/>
      <c r="GI206" s="18"/>
      <c r="GJ206" s="18"/>
      <c r="GK206" s="18"/>
      <c r="GL206" s="18"/>
      <c r="GM206" s="18"/>
      <c r="GN206" s="18"/>
      <c r="GO206" s="18"/>
      <c r="GP206" s="18"/>
    </row>
    <row r="207" spans="1:198" x14ac:dyDescent="0.2">
      <c r="A207" s="88"/>
      <c r="B207" s="89"/>
      <c r="C207" s="88"/>
      <c r="D207" s="90"/>
      <c r="E207" s="90"/>
      <c r="F207" s="90"/>
      <c r="G207" s="91"/>
      <c r="H207" s="88"/>
      <c r="I207" s="90"/>
      <c r="J207" s="90"/>
      <c r="K207" s="90"/>
      <c r="L207" s="90"/>
      <c r="M207" s="91"/>
      <c r="N207" s="14" t="s">
        <v>50</v>
      </c>
      <c r="O207" s="72"/>
      <c r="P207" s="73"/>
      <c r="Q207" s="73"/>
      <c r="R207" s="74"/>
      <c r="S207" s="72"/>
      <c r="T207" s="73"/>
      <c r="U207" s="73"/>
      <c r="V207" s="74"/>
      <c r="W207" s="14" t="s">
        <v>51</v>
      </c>
      <c r="X207" s="72"/>
      <c r="Y207" s="73"/>
      <c r="Z207" s="73"/>
      <c r="AA207" s="74"/>
      <c r="AB207" s="72"/>
      <c r="AC207" s="73"/>
      <c r="AD207" s="73"/>
      <c r="AE207" s="74"/>
      <c r="AF207" s="88"/>
      <c r="AG207" s="136"/>
      <c r="AH207" s="136"/>
      <c r="AI207" s="72"/>
      <c r="AJ207" s="73"/>
      <c r="AK207" s="74"/>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c r="DZ207" s="18"/>
      <c r="EA207" s="18"/>
      <c r="EB207" s="18"/>
      <c r="EC207" s="18"/>
      <c r="ED207" s="18"/>
      <c r="EE207" s="18"/>
      <c r="EF207" s="18"/>
      <c r="EG207" s="18"/>
      <c r="EH207" s="18"/>
      <c r="EI207" s="18"/>
      <c r="EJ207" s="18"/>
      <c r="EK207" s="18"/>
      <c r="EL207" s="18"/>
      <c r="EM207" s="18"/>
      <c r="EN207" s="18"/>
      <c r="EO207" s="18"/>
      <c r="EP207" s="18"/>
      <c r="EQ207" s="18"/>
      <c r="ER207" s="18"/>
      <c r="ES207" s="18"/>
      <c r="ET207" s="18"/>
      <c r="EU207" s="18"/>
      <c r="EV207" s="18"/>
      <c r="EW207" s="18"/>
      <c r="EX207" s="18"/>
      <c r="EY207" s="18"/>
      <c r="EZ207" s="18"/>
      <c r="FA207" s="18"/>
      <c r="FB207" s="18"/>
      <c r="FC207" s="18"/>
      <c r="FD207" s="18"/>
      <c r="FE207" s="18"/>
      <c r="FF207" s="18"/>
      <c r="FG207" s="18"/>
      <c r="FH207" s="18"/>
      <c r="FI207" s="18"/>
      <c r="FJ207" s="18"/>
      <c r="FK207" s="18"/>
      <c r="FL207" s="18"/>
      <c r="FM207" s="18"/>
      <c r="FN207" s="18"/>
      <c r="FO207" s="18"/>
      <c r="FP207" s="18"/>
      <c r="FQ207" s="18"/>
      <c r="FR207" s="18"/>
      <c r="FS207" s="18"/>
      <c r="FT207" s="18"/>
      <c r="FU207" s="18"/>
      <c r="FV207" s="18"/>
      <c r="FW207" s="18"/>
      <c r="FX207" s="18"/>
      <c r="FY207" s="18"/>
      <c r="FZ207" s="18"/>
      <c r="GA207" s="18"/>
      <c r="GB207" s="18"/>
      <c r="GC207" s="18"/>
      <c r="GD207" s="18"/>
      <c r="GE207" s="18"/>
      <c r="GF207" s="18"/>
      <c r="GG207" s="18"/>
      <c r="GH207" s="18"/>
      <c r="GI207" s="18"/>
      <c r="GJ207" s="18"/>
      <c r="GK207" s="18"/>
      <c r="GL207" s="18"/>
      <c r="GM207" s="18"/>
      <c r="GN207" s="18"/>
      <c r="GO207" s="18"/>
      <c r="GP207" s="18"/>
    </row>
    <row r="208" spans="1:198" x14ac:dyDescent="0.2">
      <c r="A208" s="98" t="s">
        <v>126</v>
      </c>
      <c r="B208" s="99"/>
      <c r="C208" s="100"/>
      <c r="D208" s="101"/>
      <c r="E208" s="102"/>
      <c r="F208" s="103"/>
      <c r="G208" s="98" t="s">
        <v>127</v>
      </c>
      <c r="H208" s="99"/>
      <c r="I208" s="100"/>
      <c r="J208" s="119"/>
      <c r="K208" s="119"/>
      <c r="L208" s="119"/>
      <c r="M208" s="120"/>
      <c r="N208" s="139"/>
      <c r="O208" s="140"/>
      <c r="P208" s="140"/>
      <c r="Q208" s="140"/>
      <c r="R208" s="140"/>
      <c r="S208" s="164"/>
      <c r="T208" s="165"/>
      <c r="U208" s="165"/>
      <c r="V208" s="166"/>
      <c r="W208" s="14" t="s">
        <v>52</v>
      </c>
      <c r="X208" s="72"/>
      <c r="Y208" s="73"/>
      <c r="Z208" s="73"/>
      <c r="AA208" s="74"/>
      <c r="AB208" s="72"/>
      <c r="AC208" s="73"/>
      <c r="AD208" s="73"/>
      <c r="AE208" s="74"/>
      <c r="AF208" s="88"/>
      <c r="AG208" s="136"/>
      <c r="AH208" s="136"/>
      <c r="AI208" s="72"/>
      <c r="AJ208" s="73"/>
      <c r="AK208" s="74"/>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c r="DZ208" s="18"/>
      <c r="EA208" s="18"/>
      <c r="EB208" s="18"/>
      <c r="EC208" s="18"/>
      <c r="ED208" s="18"/>
      <c r="EE208" s="18"/>
      <c r="EF208" s="18"/>
      <c r="EG208" s="18"/>
      <c r="EH208" s="18"/>
      <c r="EI208" s="18"/>
      <c r="EJ208" s="18"/>
      <c r="EK208" s="18"/>
      <c r="EL208" s="18"/>
      <c r="EM208" s="18"/>
      <c r="EN208" s="18"/>
      <c r="EO208" s="18"/>
      <c r="EP208" s="18"/>
      <c r="EQ208" s="18"/>
      <c r="ER208" s="18"/>
      <c r="ES208" s="18"/>
      <c r="ET208" s="18"/>
      <c r="EU208" s="18"/>
      <c r="EV208" s="18"/>
      <c r="EW208" s="18"/>
      <c r="EX208" s="18"/>
      <c r="EY208" s="18"/>
      <c r="EZ208" s="18"/>
      <c r="FA208" s="18"/>
      <c r="FB208" s="18"/>
      <c r="FC208" s="18"/>
      <c r="FD208" s="18"/>
      <c r="FE208" s="18"/>
      <c r="FF208" s="18"/>
      <c r="FG208" s="18"/>
      <c r="FH208" s="18"/>
      <c r="FI208" s="18"/>
      <c r="FJ208" s="18"/>
      <c r="FK208" s="18"/>
      <c r="FL208" s="18"/>
      <c r="FM208" s="18"/>
      <c r="FN208" s="18"/>
      <c r="FO208" s="18"/>
      <c r="FP208" s="18"/>
      <c r="FQ208" s="18"/>
      <c r="FR208" s="18"/>
      <c r="FS208" s="18"/>
      <c r="FT208" s="18"/>
      <c r="FU208" s="18"/>
      <c r="FV208" s="18"/>
      <c r="FW208" s="18"/>
      <c r="FX208" s="18"/>
      <c r="FY208" s="18"/>
      <c r="FZ208" s="18"/>
      <c r="GA208" s="18"/>
      <c r="GB208" s="18"/>
      <c r="GC208" s="18"/>
      <c r="GD208" s="18"/>
      <c r="GE208" s="18"/>
      <c r="GF208" s="18"/>
      <c r="GG208" s="18"/>
      <c r="GH208" s="18"/>
      <c r="GI208" s="18"/>
      <c r="GJ208" s="18"/>
      <c r="GK208" s="18"/>
      <c r="GL208" s="18"/>
      <c r="GM208" s="18"/>
      <c r="GN208" s="18"/>
      <c r="GO208" s="18"/>
      <c r="GP208" s="18"/>
    </row>
    <row r="209" spans="1:198" ht="13.7" customHeight="1" thickBot="1" x14ac:dyDescent="0.25">
      <c r="A209" s="174" t="s">
        <v>111</v>
      </c>
      <c r="B209" s="174"/>
      <c r="C209" s="118"/>
      <c r="D209" s="118"/>
      <c r="E209" s="118"/>
      <c r="F209" s="117" t="s">
        <v>104</v>
      </c>
      <c r="G209" s="117"/>
      <c r="H209" s="118"/>
      <c r="I209" s="118"/>
      <c r="J209" s="118"/>
      <c r="K209" s="116" t="s">
        <v>105</v>
      </c>
      <c r="L209" s="116"/>
      <c r="M209" s="116"/>
      <c r="N209" s="15" t="s">
        <v>53</v>
      </c>
      <c r="O209" s="113">
        <f>C209*0.67</f>
        <v>0</v>
      </c>
      <c r="P209" s="114"/>
      <c r="Q209" s="114"/>
      <c r="R209" s="115"/>
      <c r="S209" s="113">
        <f>H209*0.67</f>
        <v>0</v>
      </c>
      <c r="T209" s="114"/>
      <c r="U209" s="114"/>
      <c r="V209" s="115"/>
      <c r="W209" s="15" t="s">
        <v>19</v>
      </c>
      <c r="X209" s="125">
        <f>SUM(X205:AA208)</f>
        <v>0</v>
      </c>
      <c r="Y209" s="126"/>
      <c r="Z209" s="126"/>
      <c r="AA209" s="127"/>
      <c r="AB209" s="125">
        <f>SUM(AB205:AE208)</f>
        <v>0</v>
      </c>
      <c r="AC209" s="137"/>
      <c r="AD209" s="137"/>
      <c r="AE209" s="138"/>
      <c r="AF209" s="172"/>
      <c r="AG209" s="173"/>
      <c r="AH209" s="173"/>
      <c r="AI209" s="125">
        <f>SUM(AI205:AK208)</f>
        <v>0</v>
      </c>
      <c r="AJ209" s="137"/>
      <c r="AK209" s="138"/>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18"/>
      <c r="DX209" s="18"/>
      <c r="DY209" s="18"/>
      <c r="DZ209" s="18"/>
      <c r="EA209" s="18"/>
      <c r="EB209" s="18"/>
      <c r="EC209" s="18"/>
      <c r="ED209" s="18"/>
      <c r="EE209" s="18"/>
      <c r="EF209" s="18"/>
      <c r="EG209" s="18"/>
      <c r="EH209" s="18"/>
      <c r="EI209" s="18"/>
      <c r="EJ209" s="18"/>
      <c r="EK209" s="18"/>
      <c r="EL209" s="18"/>
      <c r="EM209" s="18"/>
      <c r="EN209" s="18"/>
      <c r="EO209" s="18"/>
      <c r="EP209" s="18"/>
      <c r="EQ209" s="18"/>
      <c r="ER209" s="18"/>
      <c r="ES209" s="18"/>
      <c r="ET209" s="18"/>
      <c r="EU209" s="18"/>
      <c r="EV209" s="18"/>
      <c r="EW209" s="18"/>
      <c r="EX209" s="18"/>
      <c r="EY209" s="18"/>
      <c r="EZ209" s="18"/>
      <c r="FA209" s="18"/>
      <c r="FB209" s="18"/>
      <c r="FC209" s="18"/>
      <c r="FD209" s="18"/>
      <c r="FE209" s="18"/>
      <c r="FF209" s="18"/>
      <c r="FG209" s="18"/>
      <c r="FH209" s="18"/>
      <c r="FI209" s="18"/>
      <c r="FJ209" s="18"/>
      <c r="FK209" s="18"/>
      <c r="FL209" s="18"/>
      <c r="FM209" s="18"/>
      <c r="FN209" s="18"/>
      <c r="FO209" s="18"/>
      <c r="FP209" s="18"/>
      <c r="FQ209" s="18"/>
      <c r="FR209" s="18"/>
      <c r="FS209" s="18"/>
      <c r="FT209" s="18"/>
      <c r="FU209" s="18"/>
      <c r="FV209" s="18"/>
      <c r="FW209" s="18"/>
      <c r="FX209" s="18"/>
      <c r="FY209" s="18"/>
      <c r="FZ209" s="18"/>
      <c r="GA209" s="18"/>
      <c r="GB209" s="18"/>
      <c r="GC209" s="18"/>
      <c r="GD209" s="18"/>
      <c r="GE209" s="18"/>
      <c r="GF209" s="18"/>
      <c r="GG209" s="18"/>
      <c r="GH209" s="18"/>
      <c r="GI209" s="18"/>
      <c r="GJ209" s="18"/>
      <c r="GK209" s="18"/>
      <c r="GL209" s="18"/>
      <c r="GM209" s="18"/>
      <c r="GN209" s="18"/>
      <c r="GO209" s="18"/>
      <c r="GP209" s="18"/>
    </row>
    <row r="210" spans="1:198" ht="13.5" thickTop="1" x14ac:dyDescent="0.2">
      <c r="A210" s="92" t="s">
        <v>95</v>
      </c>
      <c r="B210" s="54"/>
      <c r="C210" s="57" t="s">
        <v>39</v>
      </c>
      <c r="D210" s="58"/>
      <c r="E210" s="58"/>
      <c r="F210" s="58"/>
      <c r="G210" s="59"/>
      <c r="H210" s="58" t="s">
        <v>40</v>
      </c>
      <c r="I210" s="58"/>
      <c r="J210" s="58"/>
      <c r="K210" s="110"/>
      <c r="L210" s="110"/>
      <c r="M210" s="111"/>
      <c r="N210" s="17">
        <v>1</v>
      </c>
      <c r="O210" s="52" t="s">
        <v>41</v>
      </c>
      <c r="P210" s="53"/>
      <c r="Q210" s="53"/>
      <c r="R210" s="54"/>
      <c r="S210" s="52" t="s">
        <v>42</v>
      </c>
      <c r="T210" s="53"/>
      <c r="U210" s="53"/>
      <c r="V210" s="54"/>
      <c r="W210" s="16">
        <v>2</v>
      </c>
      <c r="X210" s="52" t="s">
        <v>41</v>
      </c>
      <c r="Y210" s="53"/>
      <c r="Z210" s="53"/>
      <c r="AA210" s="54"/>
      <c r="AB210" s="52" t="s">
        <v>42</v>
      </c>
      <c r="AC210" s="53"/>
      <c r="AD210" s="53"/>
      <c r="AE210" s="54"/>
      <c r="AF210" s="52" t="s">
        <v>43</v>
      </c>
      <c r="AG210" s="53"/>
      <c r="AH210" s="53"/>
      <c r="AI210" s="52" t="s">
        <v>44</v>
      </c>
      <c r="AJ210" s="53"/>
      <c r="AK210" s="54"/>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c r="DN210" s="18"/>
      <c r="DO210" s="18"/>
      <c r="DP210" s="18"/>
      <c r="DQ210" s="18"/>
      <c r="DR210" s="18"/>
      <c r="DS210" s="18"/>
      <c r="DT210" s="18"/>
      <c r="DU210" s="18"/>
      <c r="DV210" s="18"/>
      <c r="DW210" s="18"/>
      <c r="DX210" s="18"/>
      <c r="DY210" s="18"/>
      <c r="DZ210" s="18"/>
      <c r="EA210" s="18"/>
      <c r="EB210" s="18"/>
      <c r="EC210" s="18"/>
      <c r="ED210" s="18"/>
      <c r="EE210" s="18"/>
      <c r="EF210" s="18"/>
      <c r="EG210" s="18"/>
      <c r="EH210" s="18"/>
      <c r="EI210" s="18"/>
      <c r="EJ210" s="18"/>
      <c r="EK210" s="18"/>
      <c r="EL210" s="18"/>
      <c r="EM210" s="18"/>
      <c r="EN210" s="18"/>
      <c r="EO210" s="18"/>
      <c r="EP210" s="18"/>
      <c r="EQ210" s="18"/>
      <c r="ER210" s="18"/>
      <c r="ES210" s="18"/>
      <c r="ET210" s="18"/>
      <c r="EU210" s="18"/>
      <c r="EV210" s="18"/>
      <c r="EW210" s="18"/>
      <c r="EX210" s="18"/>
      <c r="EY210" s="18"/>
      <c r="EZ210" s="18"/>
      <c r="FA210" s="18"/>
      <c r="FB210" s="18"/>
      <c r="FC210" s="18"/>
      <c r="FD210" s="18"/>
      <c r="FE210" s="18"/>
      <c r="FF210" s="18"/>
      <c r="FG210" s="18"/>
      <c r="FH210" s="18"/>
      <c r="FI210" s="18"/>
      <c r="FJ210" s="18"/>
      <c r="FK210" s="18"/>
      <c r="FL210" s="18"/>
      <c r="FM210" s="18"/>
      <c r="FN210" s="18"/>
      <c r="FO210" s="18"/>
      <c r="FP210" s="18"/>
      <c r="FQ210" s="18"/>
      <c r="FR210" s="18"/>
      <c r="FS210" s="18"/>
      <c r="FT210" s="18"/>
      <c r="FU210" s="18"/>
      <c r="FV210" s="18"/>
      <c r="FW210" s="18"/>
      <c r="FX210" s="18"/>
      <c r="FY210" s="18"/>
      <c r="FZ210" s="18"/>
      <c r="GA210" s="18"/>
      <c r="GB210" s="18"/>
      <c r="GC210" s="18"/>
      <c r="GD210" s="18"/>
      <c r="GE210" s="18"/>
      <c r="GF210" s="18"/>
      <c r="GG210" s="18"/>
      <c r="GH210" s="18"/>
      <c r="GI210" s="18"/>
      <c r="GJ210" s="18"/>
      <c r="GK210" s="18"/>
      <c r="GL210" s="18"/>
      <c r="GM210" s="18"/>
      <c r="GN210" s="18"/>
      <c r="GO210" s="18"/>
      <c r="GP210" s="18"/>
    </row>
    <row r="211" spans="1:198" x14ac:dyDescent="0.2">
      <c r="A211" s="88"/>
      <c r="B211" s="89"/>
      <c r="C211" s="88"/>
      <c r="D211" s="90"/>
      <c r="E211" s="90"/>
      <c r="F211" s="90"/>
      <c r="G211" s="91"/>
      <c r="H211" s="88"/>
      <c r="I211" s="90"/>
      <c r="J211" s="90"/>
      <c r="K211" s="90"/>
      <c r="L211" s="90"/>
      <c r="M211" s="91"/>
      <c r="N211" s="14" t="s">
        <v>45</v>
      </c>
      <c r="O211" s="72"/>
      <c r="P211" s="73"/>
      <c r="Q211" s="73"/>
      <c r="R211" s="74"/>
      <c r="S211" s="72"/>
      <c r="T211" s="73"/>
      <c r="U211" s="73"/>
      <c r="V211" s="74"/>
      <c r="W211" s="14" t="s">
        <v>47</v>
      </c>
      <c r="X211" s="72"/>
      <c r="Y211" s="73"/>
      <c r="Z211" s="73"/>
      <c r="AA211" s="74"/>
      <c r="AB211" s="72"/>
      <c r="AC211" s="73"/>
      <c r="AD211" s="73"/>
      <c r="AE211" s="74"/>
      <c r="AF211" s="88"/>
      <c r="AG211" s="136"/>
      <c r="AH211" s="136"/>
      <c r="AI211" s="72"/>
      <c r="AJ211" s="73"/>
      <c r="AK211" s="74"/>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c r="DY211" s="18"/>
      <c r="DZ211" s="18"/>
      <c r="EA211" s="18"/>
      <c r="EB211" s="18"/>
      <c r="EC211" s="18"/>
      <c r="ED211" s="18"/>
      <c r="EE211" s="18"/>
      <c r="EF211" s="18"/>
      <c r="EG211" s="18"/>
      <c r="EH211" s="18"/>
      <c r="EI211" s="18"/>
      <c r="EJ211" s="18"/>
      <c r="EK211" s="18"/>
      <c r="EL211" s="18"/>
      <c r="EM211" s="18"/>
      <c r="EN211" s="18"/>
      <c r="EO211" s="18"/>
      <c r="EP211" s="18"/>
      <c r="EQ211" s="18"/>
      <c r="ER211" s="18"/>
      <c r="ES211" s="18"/>
      <c r="ET211" s="18"/>
      <c r="EU211" s="18"/>
      <c r="EV211" s="18"/>
      <c r="EW211" s="18"/>
      <c r="EX211" s="18"/>
      <c r="EY211" s="18"/>
      <c r="EZ211" s="18"/>
      <c r="FA211" s="18"/>
      <c r="FB211" s="18"/>
      <c r="FC211" s="18"/>
      <c r="FD211" s="18"/>
      <c r="FE211" s="18"/>
      <c r="FF211" s="18"/>
      <c r="FG211" s="18"/>
      <c r="FH211" s="18"/>
      <c r="FI211" s="18"/>
      <c r="FJ211" s="18"/>
      <c r="FK211" s="18"/>
      <c r="FL211" s="18"/>
      <c r="FM211" s="18"/>
      <c r="FN211" s="18"/>
      <c r="FO211" s="18"/>
      <c r="FP211" s="18"/>
      <c r="FQ211" s="18"/>
      <c r="FR211" s="18"/>
      <c r="FS211" s="18"/>
      <c r="FT211" s="18"/>
      <c r="FU211" s="18"/>
      <c r="FV211" s="18"/>
      <c r="FW211" s="18"/>
      <c r="FX211" s="18"/>
      <c r="FY211" s="18"/>
      <c r="FZ211" s="18"/>
      <c r="GA211" s="18"/>
      <c r="GB211" s="18"/>
      <c r="GC211" s="18"/>
      <c r="GD211" s="18"/>
      <c r="GE211" s="18"/>
      <c r="GF211" s="18"/>
      <c r="GG211" s="18"/>
      <c r="GH211" s="18"/>
      <c r="GI211" s="18"/>
      <c r="GJ211" s="18"/>
      <c r="GK211" s="18"/>
      <c r="GL211" s="18"/>
      <c r="GM211" s="18"/>
      <c r="GN211" s="18"/>
      <c r="GO211" s="18"/>
      <c r="GP211" s="18"/>
    </row>
    <row r="212" spans="1:198" x14ac:dyDescent="0.2">
      <c r="A212" s="88"/>
      <c r="B212" s="89"/>
      <c r="C212" s="88"/>
      <c r="D212" s="90"/>
      <c r="E212" s="90"/>
      <c r="F212" s="90"/>
      <c r="G212" s="91"/>
      <c r="H212" s="88"/>
      <c r="I212" s="90"/>
      <c r="J212" s="90"/>
      <c r="K212" s="90"/>
      <c r="L212" s="90"/>
      <c r="M212" s="91"/>
      <c r="N212" s="14" t="s">
        <v>48</v>
      </c>
      <c r="O212" s="72"/>
      <c r="P212" s="73"/>
      <c r="Q212" s="73"/>
      <c r="R212" s="74"/>
      <c r="S212" s="72"/>
      <c r="T212" s="73"/>
      <c r="U212" s="73"/>
      <c r="V212" s="74"/>
      <c r="W212" s="14" t="s">
        <v>49</v>
      </c>
      <c r="X212" s="72"/>
      <c r="Y212" s="73"/>
      <c r="Z212" s="73"/>
      <c r="AA212" s="74"/>
      <c r="AB212" s="72"/>
      <c r="AC212" s="73"/>
      <c r="AD212" s="73"/>
      <c r="AE212" s="74"/>
      <c r="AF212" s="88"/>
      <c r="AG212" s="136"/>
      <c r="AH212" s="136"/>
      <c r="AI212" s="72"/>
      <c r="AJ212" s="73"/>
      <c r="AK212" s="74"/>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c r="DY212" s="18"/>
      <c r="DZ212" s="18"/>
      <c r="EA212" s="18"/>
      <c r="EB212" s="18"/>
      <c r="EC212" s="18"/>
      <c r="ED212" s="18"/>
      <c r="EE212" s="18"/>
      <c r="EF212" s="18"/>
      <c r="EG212" s="18"/>
      <c r="EH212" s="18"/>
      <c r="EI212" s="18"/>
      <c r="EJ212" s="18"/>
      <c r="EK212" s="18"/>
      <c r="EL212" s="18"/>
      <c r="EM212" s="18"/>
      <c r="EN212" s="18"/>
      <c r="EO212" s="18"/>
      <c r="EP212" s="18"/>
      <c r="EQ212" s="18"/>
      <c r="ER212" s="18"/>
      <c r="ES212" s="18"/>
      <c r="ET212" s="18"/>
      <c r="EU212" s="18"/>
      <c r="EV212" s="18"/>
      <c r="EW212" s="18"/>
      <c r="EX212" s="18"/>
      <c r="EY212" s="18"/>
      <c r="EZ212" s="18"/>
      <c r="FA212" s="18"/>
      <c r="FB212" s="18"/>
      <c r="FC212" s="18"/>
      <c r="FD212" s="18"/>
      <c r="FE212" s="18"/>
      <c r="FF212" s="18"/>
      <c r="FG212" s="18"/>
      <c r="FH212" s="18"/>
      <c r="FI212" s="18"/>
      <c r="FJ212" s="18"/>
      <c r="FK212" s="18"/>
      <c r="FL212" s="18"/>
      <c r="FM212" s="18"/>
      <c r="FN212" s="18"/>
      <c r="FO212" s="18"/>
      <c r="FP212" s="18"/>
      <c r="FQ212" s="18"/>
      <c r="FR212" s="18"/>
      <c r="FS212" s="18"/>
      <c r="FT212" s="18"/>
      <c r="FU212" s="18"/>
      <c r="FV212" s="18"/>
      <c r="FW212" s="18"/>
      <c r="FX212" s="18"/>
      <c r="FY212" s="18"/>
      <c r="FZ212" s="18"/>
      <c r="GA212" s="18"/>
      <c r="GB212" s="18"/>
      <c r="GC212" s="18"/>
      <c r="GD212" s="18"/>
      <c r="GE212" s="18"/>
      <c r="GF212" s="18"/>
      <c r="GG212" s="18"/>
      <c r="GH212" s="18"/>
      <c r="GI212" s="18"/>
      <c r="GJ212" s="18"/>
      <c r="GK212" s="18"/>
      <c r="GL212" s="18"/>
      <c r="GM212" s="18"/>
      <c r="GN212" s="18"/>
      <c r="GO212" s="18"/>
      <c r="GP212" s="18"/>
    </row>
    <row r="213" spans="1:198" x14ac:dyDescent="0.2">
      <c r="A213" s="88"/>
      <c r="B213" s="89"/>
      <c r="C213" s="88"/>
      <c r="D213" s="90"/>
      <c r="E213" s="90"/>
      <c r="F213" s="90"/>
      <c r="G213" s="91"/>
      <c r="H213" s="88"/>
      <c r="I213" s="90"/>
      <c r="J213" s="90"/>
      <c r="K213" s="90"/>
      <c r="L213" s="90"/>
      <c r="M213" s="91"/>
      <c r="N213" s="14" t="s">
        <v>50</v>
      </c>
      <c r="O213" s="72"/>
      <c r="P213" s="73"/>
      <c r="Q213" s="73"/>
      <c r="R213" s="74"/>
      <c r="S213" s="72"/>
      <c r="T213" s="73"/>
      <c r="U213" s="73"/>
      <c r="V213" s="74"/>
      <c r="W213" s="14" t="s">
        <v>51</v>
      </c>
      <c r="X213" s="72"/>
      <c r="Y213" s="73"/>
      <c r="Z213" s="73"/>
      <c r="AA213" s="74"/>
      <c r="AB213" s="72"/>
      <c r="AC213" s="73"/>
      <c r="AD213" s="73"/>
      <c r="AE213" s="74"/>
      <c r="AF213" s="88"/>
      <c r="AG213" s="136"/>
      <c r="AH213" s="136"/>
      <c r="AI213" s="72"/>
      <c r="AJ213" s="73"/>
      <c r="AK213" s="74"/>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c r="DZ213" s="18"/>
      <c r="EA213" s="18"/>
      <c r="EB213" s="18"/>
      <c r="EC213" s="18"/>
      <c r="ED213" s="18"/>
      <c r="EE213" s="18"/>
      <c r="EF213" s="18"/>
      <c r="EG213" s="18"/>
      <c r="EH213" s="18"/>
      <c r="EI213" s="18"/>
      <c r="EJ213" s="18"/>
      <c r="EK213" s="18"/>
      <c r="EL213" s="18"/>
      <c r="EM213" s="18"/>
      <c r="EN213" s="18"/>
      <c r="EO213" s="18"/>
      <c r="EP213" s="18"/>
      <c r="EQ213" s="18"/>
      <c r="ER213" s="18"/>
      <c r="ES213" s="18"/>
      <c r="ET213" s="18"/>
      <c r="EU213" s="18"/>
      <c r="EV213" s="18"/>
      <c r="EW213" s="18"/>
      <c r="EX213" s="18"/>
      <c r="EY213" s="18"/>
      <c r="EZ213" s="18"/>
      <c r="FA213" s="18"/>
      <c r="FB213" s="18"/>
      <c r="FC213" s="18"/>
      <c r="FD213" s="18"/>
      <c r="FE213" s="18"/>
      <c r="FF213" s="18"/>
      <c r="FG213" s="18"/>
      <c r="FH213" s="18"/>
      <c r="FI213" s="18"/>
      <c r="FJ213" s="18"/>
      <c r="FK213" s="18"/>
      <c r="FL213" s="18"/>
      <c r="FM213" s="18"/>
      <c r="FN213" s="18"/>
      <c r="FO213" s="18"/>
      <c r="FP213" s="18"/>
      <c r="FQ213" s="18"/>
      <c r="FR213" s="18"/>
      <c r="FS213" s="18"/>
      <c r="FT213" s="18"/>
      <c r="FU213" s="18"/>
      <c r="FV213" s="18"/>
      <c r="FW213" s="18"/>
      <c r="FX213" s="18"/>
      <c r="FY213" s="18"/>
      <c r="FZ213" s="18"/>
      <c r="GA213" s="18"/>
      <c r="GB213" s="18"/>
      <c r="GC213" s="18"/>
      <c r="GD213" s="18"/>
      <c r="GE213" s="18"/>
      <c r="GF213" s="18"/>
      <c r="GG213" s="18"/>
      <c r="GH213" s="18"/>
      <c r="GI213" s="18"/>
      <c r="GJ213" s="18"/>
      <c r="GK213" s="18"/>
      <c r="GL213" s="18"/>
      <c r="GM213" s="18"/>
      <c r="GN213" s="18"/>
      <c r="GO213" s="18"/>
      <c r="GP213" s="18"/>
    </row>
    <row r="214" spans="1:198" x14ac:dyDescent="0.2">
      <c r="A214" s="98" t="s">
        <v>126</v>
      </c>
      <c r="B214" s="99"/>
      <c r="C214" s="100"/>
      <c r="D214" s="101"/>
      <c r="E214" s="102"/>
      <c r="F214" s="103"/>
      <c r="G214" s="98" t="s">
        <v>127</v>
      </c>
      <c r="H214" s="99"/>
      <c r="I214" s="100"/>
      <c r="J214" s="119"/>
      <c r="K214" s="119"/>
      <c r="L214" s="119"/>
      <c r="M214" s="120"/>
      <c r="N214" s="139"/>
      <c r="O214" s="140"/>
      <c r="P214" s="140"/>
      <c r="Q214" s="140"/>
      <c r="R214" s="140"/>
      <c r="S214" s="164"/>
      <c r="T214" s="165"/>
      <c r="U214" s="165"/>
      <c r="V214" s="166"/>
      <c r="W214" s="14" t="s">
        <v>52</v>
      </c>
      <c r="X214" s="72"/>
      <c r="Y214" s="73"/>
      <c r="Z214" s="73"/>
      <c r="AA214" s="74"/>
      <c r="AB214" s="72"/>
      <c r="AC214" s="73"/>
      <c r="AD214" s="73"/>
      <c r="AE214" s="74"/>
      <c r="AF214" s="88"/>
      <c r="AG214" s="136"/>
      <c r="AH214" s="136"/>
      <c r="AI214" s="72"/>
      <c r="AJ214" s="73"/>
      <c r="AK214" s="74"/>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18"/>
      <c r="DX214" s="18"/>
      <c r="DY214" s="18"/>
      <c r="DZ214" s="18"/>
      <c r="EA214" s="18"/>
      <c r="EB214" s="18"/>
      <c r="EC214" s="18"/>
      <c r="ED214" s="18"/>
      <c r="EE214" s="18"/>
      <c r="EF214" s="18"/>
      <c r="EG214" s="18"/>
      <c r="EH214" s="18"/>
      <c r="EI214" s="18"/>
      <c r="EJ214" s="18"/>
      <c r="EK214" s="18"/>
      <c r="EL214" s="18"/>
      <c r="EM214" s="18"/>
      <c r="EN214" s="18"/>
      <c r="EO214" s="18"/>
      <c r="EP214" s="18"/>
      <c r="EQ214" s="18"/>
      <c r="ER214" s="18"/>
      <c r="ES214" s="18"/>
      <c r="ET214" s="18"/>
      <c r="EU214" s="18"/>
      <c r="EV214" s="18"/>
      <c r="EW214" s="18"/>
      <c r="EX214" s="18"/>
      <c r="EY214" s="18"/>
      <c r="EZ214" s="18"/>
      <c r="FA214" s="18"/>
      <c r="FB214" s="18"/>
      <c r="FC214" s="18"/>
      <c r="FD214" s="18"/>
      <c r="FE214" s="18"/>
      <c r="FF214" s="18"/>
      <c r="FG214" s="18"/>
      <c r="FH214" s="18"/>
      <c r="FI214" s="18"/>
      <c r="FJ214" s="18"/>
      <c r="FK214" s="18"/>
      <c r="FL214" s="18"/>
      <c r="FM214" s="18"/>
      <c r="FN214" s="18"/>
      <c r="FO214" s="18"/>
      <c r="FP214" s="18"/>
      <c r="FQ214" s="18"/>
      <c r="FR214" s="18"/>
      <c r="FS214" s="18"/>
      <c r="FT214" s="18"/>
      <c r="FU214" s="18"/>
      <c r="FV214" s="18"/>
      <c r="FW214" s="18"/>
      <c r="FX214" s="18"/>
      <c r="FY214" s="18"/>
      <c r="FZ214" s="18"/>
      <c r="GA214" s="18"/>
      <c r="GB214" s="18"/>
      <c r="GC214" s="18"/>
      <c r="GD214" s="18"/>
      <c r="GE214" s="18"/>
      <c r="GF214" s="18"/>
      <c r="GG214" s="18"/>
      <c r="GH214" s="18"/>
      <c r="GI214" s="18"/>
      <c r="GJ214" s="18"/>
      <c r="GK214" s="18"/>
      <c r="GL214" s="18"/>
      <c r="GM214" s="18"/>
      <c r="GN214" s="18"/>
      <c r="GO214" s="18"/>
      <c r="GP214" s="18"/>
    </row>
    <row r="215" spans="1:198" ht="13.7" customHeight="1" thickBot="1" x14ac:dyDescent="0.25">
      <c r="A215" s="174" t="s">
        <v>111</v>
      </c>
      <c r="B215" s="174"/>
      <c r="C215" s="118"/>
      <c r="D215" s="118"/>
      <c r="E215" s="118"/>
      <c r="F215" s="117" t="s">
        <v>104</v>
      </c>
      <c r="G215" s="117"/>
      <c r="H215" s="118"/>
      <c r="I215" s="118"/>
      <c r="J215" s="118"/>
      <c r="K215" s="116" t="s">
        <v>105</v>
      </c>
      <c r="L215" s="116"/>
      <c r="M215" s="116"/>
      <c r="N215" s="15" t="s">
        <v>53</v>
      </c>
      <c r="O215" s="113">
        <f>C215*0.67</f>
        <v>0</v>
      </c>
      <c r="P215" s="114"/>
      <c r="Q215" s="114"/>
      <c r="R215" s="115"/>
      <c r="S215" s="113">
        <f>H215*0.67</f>
        <v>0</v>
      </c>
      <c r="T215" s="114"/>
      <c r="U215" s="114"/>
      <c r="V215" s="115"/>
      <c r="W215" s="15" t="s">
        <v>19</v>
      </c>
      <c r="X215" s="125">
        <f>SUM(X211:AA214)</f>
        <v>0</v>
      </c>
      <c r="Y215" s="126"/>
      <c r="Z215" s="126"/>
      <c r="AA215" s="127"/>
      <c r="AB215" s="125">
        <f>SUM(AB211:AE214)</f>
        <v>0</v>
      </c>
      <c r="AC215" s="137"/>
      <c r="AD215" s="137"/>
      <c r="AE215" s="138"/>
      <c r="AF215" s="172"/>
      <c r="AG215" s="173"/>
      <c r="AH215" s="173"/>
      <c r="AI215" s="125">
        <f>SUM(AI211:AK214)</f>
        <v>0</v>
      </c>
      <c r="AJ215" s="137"/>
      <c r="AK215" s="138"/>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c r="DZ215" s="18"/>
      <c r="EA215" s="18"/>
      <c r="EB215" s="18"/>
      <c r="EC215" s="18"/>
      <c r="ED215" s="18"/>
      <c r="EE215" s="18"/>
      <c r="EF215" s="18"/>
      <c r="EG215" s="18"/>
      <c r="EH215" s="18"/>
      <c r="EI215" s="18"/>
      <c r="EJ215" s="18"/>
      <c r="EK215" s="18"/>
      <c r="EL215" s="18"/>
      <c r="EM215" s="18"/>
      <c r="EN215" s="18"/>
      <c r="EO215" s="18"/>
      <c r="EP215" s="18"/>
      <c r="EQ215" s="18"/>
      <c r="ER215" s="18"/>
      <c r="ES215" s="18"/>
      <c r="ET215" s="18"/>
      <c r="EU215" s="18"/>
      <c r="EV215" s="18"/>
      <c r="EW215" s="18"/>
      <c r="EX215" s="18"/>
      <c r="EY215" s="18"/>
      <c r="EZ215" s="18"/>
      <c r="FA215" s="18"/>
      <c r="FB215" s="18"/>
      <c r="FC215" s="18"/>
      <c r="FD215" s="18"/>
      <c r="FE215" s="18"/>
      <c r="FF215" s="18"/>
      <c r="FG215" s="18"/>
      <c r="FH215" s="18"/>
      <c r="FI215" s="18"/>
      <c r="FJ215" s="18"/>
      <c r="FK215" s="18"/>
      <c r="FL215" s="18"/>
      <c r="FM215" s="18"/>
      <c r="FN215" s="18"/>
      <c r="FO215" s="18"/>
      <c r="FP215" s="18"/>
      <c r="FQ215" s="18"/>
      <c r="FR215" s="18"/>
      <c r="FS215" s="18"/>
      <c r="FT215" s="18"/>
      <c r="FU215" s="18"/>
      <c r="FV215" s="18"/>
      <c r="FW215" s="18"/>
      <c r="FX215" s="18"/>
      <c r="FY215" s="18"/>
      <c r="FZ215" s="18"/>
      <c r="GA215" s="18"/>
      <c r="GB215" s="18"/>
      <c r="GC215" s="18"/>
      <c r="GD215" s="18"/>
      <c r="GE215" s="18"/>
      <c r="GF215" s="18"/>
      <c r="GG215" s="18"/>
      <c r="GH215" s="18"/>
      <c r="GI215" s="18"/>
      <c r="GJ215" s="18"/>
      <c r="GK215" s="18"/>
      <c r="GL215" s="18"/>
      <c r="GM215" s="18"/>
      <c r="GN215" s="18"/>
      <c r="GO215" s="18"/>
      <c r="GP215" s="18"/>
    </row>
    <row r="216" spans="1:198" ht="13.5" thickTop="1" x14ac:dyDescent="0.2">
      <c r="A216" s="92" t="s">
        <v>96</v>
      </c>
      <c r="B216" s="54"/>
      <c r="C216" s="57" t="s">
        <v>39</v>
      </c>
      <c r="D216" s="58"/>
      <c r="E216" s="58"/>
      <c r="F216" s="58"/>
      <c r="G216" s="59"/>
      <c r="H216" s="175" t="s">
        <v>40</v>
      </c>
      <c r="I216" s="176"/>
      <c r="J216" s="176"/>
      <c r="K216" s="176"/>
      <c r="L216" s="176"/>
      <c r="M216" s="177"/>
      <c r="N216" s="17">
        <v>1</v>
      </c>
      <c r="O216" s="52" t="s">
        <v>41</v>
      </c>
      <c r="P216" s="53"/>
      <c r="Q216" s="53"/>
      <c r="R216" s="54"/>
      <c r="S216" s="178" t="s">
        <v>42</v>
      </c>
      <c r="T216" s="179"/>
      <c r="U216" s="179"/>
      <c r="V216" s="180"/>
      <c r="W216" s="16">
        <v>2</v>
      </c>
      <c r="X216" s="52" t="s">
        <v>41</v>
      </c>
      <c r="Y216" s="53"/>
      <c r="Z216" s="53"/>
      <c r="AA216" s="54"/>
      <c r="AB216" s="52" t="s">
        <v>42</v>
      </c>
      <c r="AC216" s="53"/>
      <c r="AD216" s="53"/>
      <c r="AE216" s="54"/>
      <c r="AF216" s="52" t="s">
        <v>43</v>
      </c>
      <c r="AG216" s="53"/>
      <c r="AH216" s="53"/>
      <c r="AI216" s="52" t="s">
        <v>44</v>
      </c>
      <c r="AJ216" s="53"/>
      <c r="AK216" s="54"/>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18"/>
      <c r="DX216" s="18"/>
      <c r="DY216" s="18"/>
      <c r="DZ216" s="18"/>
      <c r="EA216" s="18"/>
      <c r="EB216" s="18"/>
      <c r="EC216" s="18"/>
      <c r="ED216" s="18"/>
      <c r="EE216" s="18"/>
      <c r="EF216" s="18"/>
      <c r="EG216" s="18"/>
      <c r="EH216" s="18"/>
      <c r="EI216" s="18"/>
      <c r="EJ216" s="18"/>
      <c r="EK216" s="18"/>
      <c r="EL216" s="18"/>
      <c r="EM216" s="18"/>
      <c r="EN216" s="18"/>
      <c r="EO216" s="18"/>
      <c r="EP216" s="18"/>
      <c r="EQ216" s="18"/>
      <c r="ER216" s="18"/>
      <c r="ES216" s="18"/>
      <c r="ET216" s="18"/>
      <c r="EU216" s="18"/>
      <c r="EV216" s="18"/>
      <c r="EW216" s="18"/>
      <c r="EX216" s="18"/>
      <c r="EY216" s="18"/>
      <c r="EZ216" s="18"/>
      <c r="FA216" s="18"/>
      <c r="FB216" s="18"/>
      <c r="FC216" s="18"/>
      <c r="FD216" s="18"/>
      <c r="FE216" s="18"/>
      <c r="FF216" s="18"/>
      <c r="FG216" s="18"/>
      <c r="FH216" s="18"/>
      <c r="FI216" s="18"/>
      <c r="FJ216" s="18"/>
      <c r="FK216" s="18"/>
      <c r="FL216" s="18"/>
      <c r="FM216" s="18"/>
      <c r="FN216" s="18"/>
      <c r="FO216" s="18"/>
      <c r="FP216" s="18"/>
      <c r="FQ216" s="18"/>
      <c r="FR216" s="18"/>
      <c r="FS216" s="18"/>
      <c r="FT216" s="18"/>
      <c r="FU216" s="18"/>
      <c r="FV216" s="18"/>
      <c r="FW216" s="18"/>
      <c r="FX216" s="18"/>
      <c r="FY216" s="18"/>
      <c r="FZ216" s="18"/>
      <c r="GA216" s="18"/>
      <c r="GB216" s="18"/>
      <c r="GC216" s="18"/>
      <c r="GD216" s="18"/>
      <c r="GE216" s="18"/>
      <c r="GF216" s="18"/>
      <c r="GG216" s="18"/>
      <c r="GH216" s="18"/>
      <c r="GI216" s="18"/>
      <c r="GJ216" s="18"/>
      <c r="GK216" s="18"/>
      <c r="GL216" s="18"/>
      <c r="GM216" s="18"/>
      <c r="GN216" s="18"/>
      <c r="GO216" s="18"/>
      <c r="GP216" s="18"/>
    </row>
    <row r="217" spans="1:198" x14ac:dyDescent="0.2">
      <c r="A217" s="88"/>
      <c r="B217" s="89"/>
      <c r="C217" s="88"/>
      <c r="D217" s="90"/>
      <c r="E217" s="90"/>
      <c r="F217" s="90"/>
      <c r="G217" s="91"/>
      <c r="H217" s="88"/>
      <c r="I217" s="90"/>
      <c r="J217" s="90"/>
      <c r="K217" s="90"/>
      <c r="L217" s="90"/>
      <c r="M217" s="91"/>
      <c r="N217" s="14" t="s">
        <v>45</v>
      </c>
      <c r="O217" s="72"/>
      <c r="P217" s="73"/>
      <c r="Q217" s="73"/>
      <c r="R217" s="74"/>
      <c r="S217" s="72"/>
      <c r="T217" s="73"/>
      <c r="U217" s="73"/>
      <c r="V217" s="74"/>
      <c r="W217" s="14" t="s">
        <v>47</v>
      </c>
      <c r="X217" s="72"/>
      <c r="Y217" s="73"/>
      <c r="Z217" s="73"/>
      <c r="AA217" s="74"/>
      <c r="AB217" s="72"/>
      <c r="AC217" s="73"/>
      <c r="AD217" s="73"/>
      <c r="AE217" s="74"/>
      <c r="AF217" s="88"/>
      <c r="AG217" s="136"/>
      <c r="AH217" s="136"/>
      <c r="AI217" s="72"/>
      <c r="AJ217" s="73"/>
      <c r="AK217" s="74"/>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18"/>
      <c r="DX217" s="18"/>
      <c r="DY217" s="18"/>
      <c r="DZ217" s="18"/>
      <c r="EA217" s="18"/>
      <c r="EB217" s="18"/>
      <c r="EC217" s="18"/>
      <c r="ED217" s="18"/>
      <c r="EE217" s="18"/>
      <c r="EF217" s="18"/>
      <c r="EG217" s="18"/>
      <c r="EH217" s="18"/>
      <c r="EI217" s="18"/>
      <c r="EJ217" s="18"/>
      <c r="EK217" s="18"/>
      <c r="EL217" s="18"/>
      <c r="EM217" s="18"/>
      <c r="EN217" s="18"/>
      <c r="EO217" s="18"/>
      <c r="EP217" s="18"/>
      <c r="EQ217" s="18"/>
      <c r="ER217" s="18"/>
      <c r="ES217" s="18"/>
      <c r="ET217" s="18"/>
      <c r="EU217" s="18"/>
      <c r="EV217" s="18"/>
      <c r="EW217" s="18"/>
      <c r="EX217" s="18"/>
      <c r="EY217" s="18"/>
      <c r="EZ217" s="18"/>
      <c r="FA217" s="18"/>
      <c r="FB217" s="18"/>
      <c r="FC217" s="18"/>
      <c r="FD217" s="18"/>
      <c r="FE217" s="18"/>
      <c r="FF217" s="18"/>
      <c r="FG217" s="18"/>
      <c r="FH217" s="18"/>
      <c r="FI217" s="18"/>
      <c r="FJ217" s="18"/>
      <c r="FK217" s="18"/>
      <c r="FL217" s="18"/>
      <c r="FM217" s="18"/>
      <c r="FN217" s="18"/>
      <c r="FO217" s="18"/>
      <c r="FP217" s="18"/>
      <c r="FQ217" s="18"/>
      <c r="FR217" s="18"/>
      <c r="FS217" s="18"/>
      <c r="FT217" s="18"/>
      <c r="FU217" s="18"/>
      <c r="FV217" s="18"/>
      <c r="FW217" s="18"/>
      <c r="FX217" s="18"/>
      <c r="FY217" s="18"/>
      <c r="FZ217" s="18"/>
      <c r="GA217" s="18"/>
      <c r="GB217" s="18"/>
      <c r="GC217" s="18"/>
      <c r="GD217" s="18"/>
      <c r="GE217" s="18"/>
      <c r="GF217" s="18"/>
      <c r="GG217" s="18"/>
      <c r="GH217" s="18"/>
      <c r="GI217" s="18"/>
      <c r="GJ217" s="18"/>
      <c r="GK217" s="18"/>
      <c r="GL217" s="18"/>
      <c r="GM217" s="18"/>
      <c r="GN217" s="18"/>
      <c r="GO217" s="18"/>
      <c r="GP217" s="18"/>
    </row>
    <row r="218" spans="1:198" x14ac:dyDescent="0.2">
      <c r="A218" s="88"/>
      <c r="B218" s="89"/>
      <c r="C218" s="88"/>
      <c r="D218" s="90"/>
      <c r="E218" s="90"/>
      <c r="F218" s="90"/>
      <c r="G218" s="91"/>
      <c r="H218" s="88"/>
      <c r="I218" s="90"/>
      <c r="J218" s="90"/>
      <c r="K218" s="90"/>
      <c r="L218" s="90"/>
      <c r="M218" s="91"/>
      <c r="N218" s="14" t="s">
        <v>48</v>
      </c>
      <c r="O218" s="72"/>
      <c r="P218" s="73"/>
      <c r="Q218" s="73"/>
      <c r="R218" s="74"/>
      <c r="S218" s="72"/>
      <c r="T218" s="73"/>
      <c r="U218" s="73"/>
      <c r="V218" s="74"/>
      <c r="W218" s="14" t="s">
        <v>49</v>
      </c>
      <c r="X218" s="72"/>
      <c r="Y218" s="73"/>
      <c r="Z218" s="73"/>
      <c r="AA218" s="74"/>
      <c r="AB218" s="72"/>
      <c r="AC218" s="73"/>
      <c r="AD218" s="73"/>
      <c r="AE218" s="74"/>
      <c r="AF218" s="88"/>
      <c r="AG218" s="136"/>
      <c r="AH218" s="136"/>
      <c r="AI218" s="72"/>
      <c r="AJ218" s="73"/>
      <c r="AK218" s="74"/>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c r="DZ218" s="18"/>
      <c r="EA218" s="18"/>
      <c r="EB218" s="18"/>
      <c r="EC218" s="18"/>
      <c r="ED218" s="18"/>
      <c r="EE218" s="18"/>
      <c r="EF218" s="18"/>
      <c r="EG218" s="18"/>
      <c r="EH218" s="18"/>
      <c r="EI218" s="18"/>
      <c r="EJ218" s="18"/>
      <c r="EK218" s="18"/>
      <c r="EL218" s="18"/>
      <c r="EM218" s="18"/>
      <c r="EN218" s="18"/>
      <c r="EO218" s="18"/>
      <c r="EP218" s="18"/>
      <c r="EQ218" s="18"/>
      <c r="ER218" s="18"/>
      <c r="ES218" s="18"/>
      <c r="ET218" s="18"/>
      <c r="EU218" s="18"/>
      <c r="EV218" s="18"/>
      <c r="EW218" s="18"/>
      <c r="EX218" s="18"/>
      <c r="EY218" s="18"/>
      <c r="EZ218" s="18"/>
      <c r="FA218" s="18"/>
      <c r="FB218" s="18"/>
      <c r="FC218" s="18"/>
      <c r="FD218" s="18"/>
      <c r="FE218" s="18"/>
      <c r="FF218" s="18"/>
      <c r="FG218" s="18"/>
      <c r="FH218" s="18"/>
      <c r="FI218" s="18"/>
      <c r="FJ218" s="18"/>
      <c r="FK218" s="18"/>
      <c r="FL218" s="18"/>
      <c r="FM218" s="18"/>
      <c r="FN218" s="18"/>
      <c r="FO218" s="18"/>
      <c r="FP218" s="18"/>
      <c r="FQ218" s="18"/>
      <c r="FR218" s="18"/>
      <c r="FS218" s="18"/>
      <c r="FT218" s="18"/>
      <c r="FU218" s="18"/>
      <c r="FV218" s="18"/>
      <c r="FW218" s="18"/>
      <c r="FX218" s="18"/>
      <c r="FY218" s="18"/>
      <c r="FZ218" s="18"/>
      <c r="GA218" s="18"/>
      <c r="GB218" s="18"/>
      <c r="GC218" s="18"/>
      <c r="GD218" s="18"/>
      <c r="GE218" s="18"/>
      <c r="GF218" s="18"/>
      <c r="GG218" s="18"/>
      <c r="GH218" s="18"/>
      <c r="GI218" s="18"/>
      <c r="GJ218" s="18"/>
      <c r="GK218" s="18"/>
      <c r="GL218" s="18"/>
      <c r="GM218" s="18"/>
      <c r="GN218" s="18"/>
      <c r="GO218" s="18"/>
      <c r="GP218" s="18"/>
    </row>
    <row r="219" spans="1:198" x14ac:dyDescent="0.2">
      <c r="A219" s="88"/>
      <c r="B219" s="89"/>
      <c r="C219" s="88"/>
      <c r="D219" s="90"/>
      <c r="E219" s="90"/>
      <c r="F219" s="90"/>
      <c r="G219" s="91"/>
      <c r="H219" s="88"/>
      <c r="I219" s="90"/>
      <c r="J219" s="90"/>
      <c r="K219" s="90"/>
      <c r="L219" s="90"/>
      <c r="M219" s="91"/>
      <c r="N219" s="14" t="s">
        <v>50</v>
      </c>
      <c r="O219" s="72"/>
      <c r="P219" s="73"/>
      <c r="Q219" s="73"/>
      <c r="R219" s="74"/>
      <c r="S219" s="72"/>
      <c r="T219" s="73"/>
      <c r="U219" s="73"/>
      <c r="V219" s="74"/>
      <c r="W219" s="14" t="s">
        <v>51</v>
      </c>
      <c r="X219" s="72"/>
      <c r="Y219" s="73"/>
      <c r="Z219" s="73"/>
      <c r="AA219" s="74"/>
      <c r="AB219" s="72"/>
      <c r="AC219" s="73"/>
      <c r="AD219" s="73"/>
      <c r="AE219" s="74"/>
      <c r="AF219" s="88"/>
      <c r="AG219" s="136"/>
      <c r="AH219" s="136"/>
      <c r="AI219" s="72"/>
      <c r="AJ219" s="73"/>
      <c r="AK219" s="74"/>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18"/>
      <c r="DX219" s="18"/>
      <c r="DY219" s="18"/>
      <c r="DZ219" s="18"/>
      <c r="EA219" s="18"/>
      <c r="EB219" s="18"/>
      <c r="EC219" s="18"/>
      <c r="ED219" s="18"/>
      <c r="EE219" s="18"/>
      <c r="EF219" s="18"/>
      <c r="EG219" s="18"/>
      <c r="EH219" s="18"/>
      <c r="EI219" s="18"/>
      <c r="EJ219" s="18"/>
      <c r="EK219" s="18"/>
      <c r="EL219" s="18"/>
      <c r="EM219" s="18"/>
      <c r="EN219" s="18"/>
      <c r="EO219" s="18"/>
      <c r="EP219" s="18"/>
      <c r="EQ219" s="18"/>
      <c r="ER219" s="18"/>
      <c r="ES219" s="18"/>
      <c r="ET219" s="18"/>
      <c r="EU219" s="18"/>
      <c r="EV219" s="18"/>
      <c r="EW219" s="18"/>
      <c r="EX219" s="18"/>
      <c r="EY219" s="18"/>
      <c r="EZ219" s="18"/>
      <c r="FA219" s="18"/>
      <c r="FB219" s="18"/>
      <c r="FC219" s="18"/>
      <c r="FD219" s="18"/>
      <c r="FE219" s="18"/>
      <c r="FF219" s="18"/>
      <c r="FG219" s="18"/>
      <c r="FH219" s="18"/>
      <c r="FI219" s="18"/>
      <c r="FJ219" s="18"/>
      <c r="FK219" s="18"/>
      <c r="FL219" s="18"/>
      <c r="FM219" s="18"/>
      <c r="FN219" s="18"/>
      <c r="FO219" s="18"/>
      <c r="FP219" s="18"/>
      <c r="FQ219" s="18"/>
      <c r="FR219" s="18"/>
      <c r="FS219" s="18"/>
      <c r="FT219" s="18"/>
      <c r="FU219" s="18"/>
      <c r="FV219" s="18"/>
      <c r="FW219" s="18"/>
      <c r="FX219" s="18"/>
      <c r="FY219" s="18"/>
      <c r="FZ219" s="18"/>
      <c r="GA219" s="18"/>
      <c r="GB219" s="18"/>
      <c r="GC219" s="18"/>
      <c r="GD219" s="18"/>
      <c r="GE219" s="18"/>
      <c r="GF219" s="18"/>
      <c r="GG219" s="18"/>
      <c r="GH219" s="18"/>
      <c r="GI219" s="18"/>
      <c r="GJ219" s="18"/>
      <c r="GK219" s="18"/>
      <c r="GL219" s="18"/>
      <c r="GM219" s="18"/>
      <c r="GN219" s="18"/>
      <c r="GO219" s="18"/>
      <c r="GP219" s="18"/>
    </row>
    <row r="220" spans="1:198" x14ac:dyDescent="0.2">
      <c r="A220" s="98" t="s">
        <v>126</v>
      </c>
      <c r="B220" s="99"/>
      <c r="C220" s="100"/>
      <c r="D220" s="101"/>
      <c r="E220" s="102"/>
      <c r="F220" s="103"/>
      <c r="G220" s="98" t="s">
        <v>127</v>
      </c>
      <c r="H220" s="99"/>
      <c r="I220" s="100"/>
      <c r="J220" s="119"/>
      <c r="K220" s="119"/>
      <c r="L220" s="119"/>
      <c r="M220" s="120"/>
      <c r="N220" s="139"/>
      <c r="O220" s="140"/>
      <c r="P220" s="140"/>
      <c r="Q220" s="140"/>
      <c r="R220" s="140"/>
      <c r="S220" s="164"/>
      <c r="T220" s="165"/>
      <c r="U220" s="165"/>
      <c r="V220" s="166"/>
      <c r="W220" s="14" t="s">
        <v>52</v>
      </c>
      <c r="X220" s="72"/>
      <c r="Y220" s="73"/>
      <c r="Z220" s="73"/>
      <c r="AA220" s="74"/>
      <c r="AB220" s="72"/>
      <c r="AC220" s="73"/>
      <c r="AD220" s="73"/>
      <c r="AE220" s="74"/>
      <c r="AF220" s="88"/>
      <c r="AG220" s="136"/>
      <c r="AH220" s="136"/>
      <c r="AI220" s="72"/>
      <c r="AJ220" s="73"/>
      <c r="AK220" s="74"/>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row>
    <row r="221" spans="1:198" ht="13.7" customHeight="1" thickBot="1" x14ac:dyDescent="0.25">
      <c r="A221" s="174" t="s">
        <v>111</v>
      </c>
      <c r="B221" s="174"/>
      <c r="C221" s="118"/>
      <c r="D221" s="118"/>
      <c r="E221" s="118"/>
      <c r="F221" s="117" t="s">
        <v>104</v>
      </c>
      <c r="G221" s="117"/>
      <c r="H221" s="118"/>
      <c r="I221" s="118"/>
      <c r="J221" s="118"/>
      <c r="K221" s="116" t="s">
        <v>105</v>
      </c>
      <c r="L221" s="116"/>
      <c r="M221" s="116"/>
      <c r="N221" s="15" t="s">
        <v>53</v>
      </c>
      <c r="O221" s="113">
        <f>C221*0.67</f>
        <v>0</v>
      </c>
      <c r="P221" s="114"/>
      <c r="Q221" s="114"/>
      <c r="R221" s="115"/>
      <c r="S221" s="113">
        <f>H221*0.67</f>
        <v>0</v>
      </c>
      <c r="T221" s="114"/>
      <c r="U221" s="114"/>
      <c r="V221" s="115"/>
      <c r="W221" s="15" t="s">
        <v>19</v>
      </c>
      <c r="X221" s="125">
        <f>SUM(X217:AA220)</f>
        <v>0</v>
      </c>
      <c r="Y221" s="126"/>
      <c r="Z221" s="126"/>
      <c r="AA221" s="127"/>
      <c r="AB221" s="125">
        <f>SUM(AB217:AE220)</f>
        <v>0</v>
      </c>
      <c r="AC221" s="137"/>
      <c r="AD221" s="137"/>
      <c r="AE221" s="138"/>
      <c r="AF221" s="172"/>
      <c r="AG221" s="173"/>
      <c r="AH221" s="173"/>
      <c r="AI221" s="125">
        <f>SUM(AI217:AK220)</f>
        <v>0</v>
      </c>
      <c r="AJ221" s="137"/>
      <c r="AK221" s="138"/>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row>
    <row r="222" spans="1:198" ht="13.5" thickTop="1" x14ac:dyDescent="0.2">
      <c r="A222" s="92" t="s">
        <v>97</v>
      </c>
      <c r="B222" s="54"/>
      <c r="C222" s="57" t="s">
        <v>39</v>
      </c>
      <c r="D222" s="58"/>
      <c r="E222" s="58"/>
      <c r="F222" s="58"/>
      <c r="G222" s="59"/>
      <c r="H222" s="58" t="s">
        <v>40</v>
      </c>
      <c r="I222" s="58"/>
      <c r="J222" s="58"/>
      <c r="K222" s="110"/>
      <c r="L222" s="110"/>
      <c r="M222" s="111"/>
      <c r="N222" s="17">
        <v>1</v>
      </c>
      <c r="O222" s="52" t="s">
        <v>41</v>
      </c>
      <c r="P222" s="53"/>
      <c r="Q222" s="53"/>
      <c r="R222" s="54"/>
      <c r="S222" s="52" t="s">
        <v>42</v>
      </c>
      <c r="T222" s="53"/>
      <c r="U222" s="53"/>
      <c r="V222" s="54"/>
      <c r="W222" s="16">
        <v>2</v>
      </c>
      <c r="X222" s="52" t="s">
        <v>41</v>
      </c>
      <c r="Y222" s="53"/>
      <c r="Z222" s="53"/>
      <c r="AA222" s="54"/>
      <c r="AB222" s="52" t="s">
        <v>42</v>
      </c>
      <c r="AC222" s="53"/>
      <c r="AD222" s="53"/>
      <c r="AE222" s="54"/>
      <c r="AF222" s="52" t="s">
        <v>43</v>
      </c>
      <c r="AG222" s="53"/>
      <c r="AH222" s="53"/>
      <c r="AI222" s="52" t="s">
        <v>44</v>
      </c>
      <c r="AJ222" s="53"/>
      <c r="AK222" s="54"/>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row>
    <row r="223" spans="1:198" x14ac:dyDescent="0.2">
      <c r="A223" s="88"/>
      <c r="B223" s="89"/>
      <c r="C223" s="88"/>
      <c r="D223" s="90"/>
      <c r="E223" s="90"/>
      <c r="F223" s="90"/>
      <c r="G223" s="91"/>
      <c r="H223" s="88"/>
      <c r="I223" s="90"/>
      <c r="J223" s="90"/>
      <c r="K223" s="90"/>
      <c r="L223" s="90"/>
      <c r="M223" s="91"/>
      <c r="N223" s="14" t="s">
        <v>45</v>
      </c>
      <c r="O223" s="72"/>
      <c r="P223" s="73"/>
      <c r="Q223" s="73"/>
      <c r="R223" s="74"/>
      <c r="S223" s="72"/>
      <c r="T223" s="73"/>
      <c r="U223" s="73"/>
      <c r="V223" s="74"/>
      <c r="W223" s="14" t="s">
        <v>47</v>
      </c>
      <c r="X223" s="72"/>
      <c r="Y223" s="73"/>
      <c r="Z223" s="73"/>
      <c r="AA223" s="74"/>
      <c r="AB223" s="72"/>
      <c r="AC223" s="73"/>
      <c r="AD223" s="73"/>
      <c r="AE223" s="74"/>
      <c r="AF223" s="88"/>
      <c r="AG223" s="136"/>
      <c r="AH223" s="136"/>
      <c r="AI223" s="72"/>
      <c r="AJ223" s="73"/>
      <c r="AK223" s="74"/>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row>
    <row r="224" spans="1:198" x14ac:dyDescent="0.2">
      <c r="A224" s="88"/>
      <c r="B224" s="89"/>
      <c r="C224" s="88"/>
      <c r="D224" s="90"/>
      <c r="E224" s="90"/>
      <c r="F224" s="90"/>
      <c r="G224" s="91"/>
      <c r="H224" s="88"/>
      <c r="I224" s="90"/>
      <c r="J224" s="90"/>
      <c r="K224" s="90"/>
      <c r="L224" s="90"/>
      <c r="M224" s="91"/>
      <c r="N224" s="14" t="s">
        <v>48</v>
      </c>
      <c r="O224" s="72"/>
      <c r="P224" s="73"/>
      <c r="Q224" s="73"/>
      <c r="R224" s="74"/>
      <c r="S224" s="72"/>
      <c r="T224" s="73"/>
      <c r="U224" s="73"/>
      <c r="V224" s="74"/>
      <c r="W224" s="14" t="s">
        <v>49</v>
      </c>
      <c r="X224" s="72"/>
      <c r="Y224" s="73"/>
      <c r="Z224" s="73"/>
      <c r="AA224" s="74"/>
      <c r="AB224" s="72"/>
      <c r="AC224" s="73"/>
      <c r="AD224" s="73"/>
      <c r="AE224" s="74"/>
      <c r="AF224" s="88"/>
      <c r="AG224" s="136"/>
      <c r="AH224" s="136"/>
      <c r="AI224" s="72"/>
      <c r="AJ224" s="73"/>
      <c r="AK224" s="74"/>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row>
    <row r="225" spans="1:198" x14ac:dyDescent="0.2">
      <c r="A225" s="88"/>
      <c r="B225" s="89"/>
      <c r="C225" s="88"/>
      <c r="D225" s="90"/>
      <c r="E225" s="90"/>
      <c r="F225" s="90"/>
      <c r="G225" s="91"/>
      <c r="H225" s="88"/>
      <c r="I225" s="90"/>
      <c r="J225" s="90"/>
      <c r="K225" s="90"/>
      <c r="L225" s="90"/>
      <c r="M225" s="91"/>
      <c r="N225" s="14" t="s">
        <v>50</v>
      </c>
      <c r="O225" s="72"/>
      <c r="P225" s="73"/>
      <c r="Q225" s="73"/>
      <c r="R225" s="74"/>
      <c r="S225" s="72"/>
      <c r="T225" s="73"/>
      <c r="U225" s="73"/>
      <c r="V225" s="74"/>
      <c r="W225" s="14" t="s">
        <v>51</v>
      </c>
      <c r="X225" s="72"/>
      <c r="Y225" s="73"/>
      <c r="Z225" s="73"/>
      <c r="AA225" s="74"/>
      <c r="AB225" s="72"/>
      <c r="AC225" s="73"/>
      <c r="AD225" s="73"/>
      <c r="AE225" s="74"/>
      <c r="AF225" s="88"/>
      <c r="AG225" s="136"/>
      <c r="AH225" s="136"/>
      <c r="AI225" s="72"/>
      <c r="AJ225" s="73"/>
      <c r="AK225" s="74"/>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row>
    <row r="226" spans="1:198" x14ac:dyDescent="0.2">
      <c r="A226" s="98" t="s">
        <v>126</v>
      </c>
      <c r="B226" s="99"/>
      <c r="C226" s="100"/>
      <c r="D226" s="101"/>
      <c r="E226" s="102"/>
      <c r="F226" s="103"/>
      <c r="G226" s="98" t="s">
        <v>127</v>
      </c>
      <c r="H226" s="99"/>
      <c r="I226" s="100"/>
      <c r="J226" s="119"/>
      <c r="K226" s="119"/>
      <c r="L226" s="119"/>
      <c r="M226" s="120"/>
      <c r="N226" s="139"/>
      <c r="O226" s="140"/>
      <c r="P226" s="140"/>
      <c r="Q226" s="140"/>
      <c r="R226" s="140"/>
      <c r="S226" s="164"/>
      <c r="T226" s="165"/>
      <c r="U226" s="165"/>
      <c r="V226" s="166"/>
      <c r="W226" s="14" t="s">
        <v>52</v>
      </c>
      <c r="X226" s="72"/>
      <c r="Y226" s="73"/>
      <c r="Z226" s="73"/>
      <c r="AA226" s="74"/>
      <c r="AB226" s="72"/>
      <c r="AC226" s="73"/>
      <c r="AD226" s="73"/>
      <c r="AE226" s="74"/>
      <c r="AF226" s="88"/>
      <c r="AG226" s="136"/>
      <c r="AH226" s="136"/>
      <c r="AI226" s="72"/>
      <c r="AJ226" s="73"/>
      <c r="AK226" s="74"/>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row>
    <row r="227" spans="1:198" ht="13.7" customHeight="1" thickBot="1" x14ac:dyDescent="0.25">
      <c r="A227" s="174" t="s">
        <v>111</v>
      </c>
      <c r="B227" s="174"/>
      <c r="C227" s="118"/>
      <c r="D227" s="118"/>
      <c r="E227" s="118"/>
      <c r="F227" s="117" t="s">
        <v>104</v>
      </c>
      <c r="G227" s="117"/>
      <c r="H227" s="118"/>
      <c r="I227" s="118"/>
      <c r="J227" s="118"/>
      <c r="K227" s="116" t="s">
        <v>105</v>
      </c>
      <c r="L227" s="116"/>
      <c r="M227" s="116"/>
      <c r="N227" s="15" t="s">
        <v>53</v>
      </c>
      <c r="O227" s="113">
        <f>C227*0.67</f>
        <v>0</v>
      </c>
      <c r="P227" s="114"/>
      <c r="Q227" s="114"/>
      <c r="R227" s="115"/>
      <c r="S227" s="113">
        <f>H227*0.67</f>
        <v>0</v>
      </c>
      <c r="T227" s="114"/>
      <c r="U227" s="114"/>
      <c r="V227" s="115"/>
      <c r="W227" s="15" t="s">
        <v>19</v>
      </c>
      <c r="X227" s="125">
        <f>SUM(X223:AA226)</f>
        <v>0</v>
      </c>
      <c r="Y227" s="126"/>
      <c r="Z227" s="126"/>
      <c r="AA227" s="127"/>
      <c r="AB227" s="125">
        <f>SUM(AB223:AE226)</f>
        <v>0</v>
      </c>
      <c r="AC227" s="137"/>
      <c r="AD227" s="137"/>
      <c r="AE227" s="138"/>
      <c r="AF227" s="172"/>
      <c r="AG227" s="173"/>
      <c r="AH227" s="173"/>
      <c r="AI227" s="125">
        <f>SUM(AI223:AK226)</f>
        <v>0</v>
      </c>
      <c r="AJ227" s="137"/>
      <c r="AK227" s="138"/>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row>
    <row r="228" spans="1:198" ht="13.5" thickTop="1" x14ac:dyDescent="0.2">
      <c r="A228" s="92" t="s">
        <v>98</v>
      </c>
      <c r="B228" s="54"/>
      <c r="C228" s="57" t="s">
        <v>39</v>
      </c>
      <c r="D228" s="58"/>
      <c r="E228" s="58"/>
      <c r="F228" s="58"/>
      <c r="G228" s="59"/>
      <c r="H228" s="58" t="s">
        <v>40</v>
      </c>
      <c r="I228" s="58"/>
      <c r="J228" s="58"/>
      <c r="K228" s="110"/>
      <c r="L228" s="110"/>
      <c r="M228" s="111"/>
      <c r="N228" s="17">
        <v>1</v>
      </c>
      <c r="O228" s="52" t="s">
        <v>41</v>
      </c>
      <c r="P228" s="53"/>
      <c r="Q228" s="53"/>
      <c r="R228" s="54"/>
      <c r="S228" s="52" t="s">
        <v>42</v>
      </c>
      <c r="T228" s="53"/>
      <c r="U228" s="53"/>
      <c r="V228" s="54"/>
      <c r="W228" s="16">
        <v>2</v>
      </c>
      <c r="X228" s="52" t="s">
        <v>41</v>
      </c>
      <c r="Y228" s="53"/>
      <c r="Z228" s="53"/>
      <c r="AA228" s="54"/>
      <c r="AB228" s="52" t="s">
        <v>42</v>
      </c>
      <c r="AC228" s="53"/>
      <c r="AD228" s="53"/>
      <c r="AE228" s="54"/>
      <c r="AF228" s="52" t="s">
        <v>43</v>
      </c>
      <c r="AG228" s="53"/>
      <c r="AH228" s="53"/>
      <c r="AI228" s="52" t="s">
        <v>44</v>
      </c>
      <c r="AJ228" s="53"/>
      <c r="AK228" s="54"/>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row>
    <row r="229" spans="1:198" x14ac:dyDescent="0.2">
      <c r="A229" s="88"/>
      <c r="B229" s="89"/>
      <c r="C229" s="88"/>
      <c r="D229" s="90"/>
      <c r="E229" s="90"/>
      <c r="F229" s="90"/>
      <c r="G229" s="91"/>
      <c r="H229" s="88"/>
      <c r="I229" s="90"/>
      <c r="J229" s="90"/>
      <c r="K229" s="90"/>
      <c r="L229" s="90"/>
      <c r="M229" s="91"/>
      <c r="N229" s="14" t="s">
        <v>45</v>
      </c>
      <c r="O229" s="72"/>
      <c r="P229" s="73"/>
      <c r="Q229" s="73"/>
      <c r="R229" s="74"/>
      <c r="S229" s="72"/>
      <c r="T229" s="73"/>
      <c r="U229" s="73"/>
      <c r="V229" s="74"/>
      <c r="W229" s="14" t="s">
        <v>47</v>
      </c>
      <c r="X229" s="72"/>
      <c r="Y229" s="73"/>
      <c r="Z229" s="73"/>
      <c r="AA229" s="74"/>
      <c r="AB229" s="72"/>
      <c r="AC229" s="73"/>
      <c r="AD229" s="73"/>
      <c r="AE229" s="74"/>
      <c r="AF229" s="88"/>
      <c r="AG229" s="136"/>
      <c r="AH229" s="136"/>
      <c r="AI229" s="72"/>
      <c r="AJ229" s="73"/>
      <c r="AK229" s="74"/>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row>
    <row r="230" spans="1:198" x14ac:dyDescent="0.2">
      <c r="A230" s="88"/>
      <c r="B230" s="89"/>
      <c r="C230" s="88"/>
      <c r="D230" s="90"/>
      <c r="E230" s="90"/>
      <c r="F230" s="90"/>
      <c r="G230" s="91"/>
      <c r="H230" s="88"/>
      <c r="I230" s="90"/>
      <c r="J230" s="90"/>
      <c r="K230" s="90"/>
      <c r="L230" s="90"/>
      <c r="M230" s="91"/>
      <c r="N230" s="14" t="s">
        <v>48</v>
      </c>
      <c r="O230" s="72"/>
      <c r="P230" s="73"/>
      <c r="Q230" s="73"/>
      <c r="R230" s="74"/>
      <c r="S230" s="72"/>
      <c r="T230" s="73"/>
      <c r="U230" s="73"/>
      <c r="V230" s="74"/>
      <c r="W230" s="14" t="s">
        <v>49</v>
      </c>
      <c r="X230" s="72"/>
      <c r="Y230" s="73"/>
      <c r="Z230" s="73"/>
      <c r="AA230" s="74"/>
      <c r="AB230" s="72"/>
      <c r="AC230" s="73"/>
      <c r="AD230" s="73"/>
      <c r="AE230" s="74"/>
      <c r="AF230" s="88"/>
      <c r="AG230" s="136"/>
      <c r="AH230" s="136"/>
      <c r="AI230" s="72"/>
      <c r="AJ230" s="73"/>
      <c r="AK230" s="74"/>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c r="DN230" s="18"/>
      <c r="DO230" s="18"/>
      <c r="DP230" s="18"/>
      <c r="DQ230" s="18"/>
      <c r="DR230" s="18"/>
      <c r="DS230" s="18"/>
      <c r="DT230" s="18"/>
      <c r="DU230" s="18"/>
      <c r="DV230" s="18"/>
      <c r="DW230" s="18"/>
      <c r="DX230" s="18"/>
      <c r="DY230" s="18"/>
      <c r="DZ230" s="18"/>
      <c r="EA230" s="18"/>
      <c r="EB230" s="18"/>
      <c r="EC230" s="18"/>
      <c r="ED230" s="18"/>
      <c r="EE230" s="18"/>
      <c r="EF230" s="18"/>
      <c r="EG230" s="18"/>
      <c r="EH230" s="18"/>
      <c r="EI230" s="18"/>
      <c r="EJ230" s="18"/>
      <c r="EK230" s="18"/>
      <c r="EL230" s="18"/>
      <c r="EM230" s="18"/>
      <c r="EN230" s="18"/>
      <c r="EO230" s="18"/>
      <c r="EP230" s="18"/>
      <c r="EQ230" s="18"/>
      <c r="ER230" s="18"/>
      <c r="ES230" s="18"/>
      <c r="ET230" s="18"/>
      <c r="EU230" s="18"/>
      <c r="EV230" s="18"/>
      <c r="EW230" s="18"/>
      <c r="EX230" s="18"/>
      <c r="EY230" s="18"/>
      <c r="EZ230" s="18"/>
      <c r="FA230" s="18"/>
      <c r="FB230" s="18"/>
      <c r="FC230" s="18"/>
      <c r="FD230" s="18"/>
      <c r="FE230" s="18"/>
      <c r="FF230" s="18"/>
      <c r="FG230" s="18"/>
      <c r="FH230" s="18"/>
      <c r="FI230" s="18"/>
      <c r="FJ230" s="18"/>
      <c r="FK230" s="18"/>
      <c r="FL230" s="18"/>
      <c r="FM230" s="18"/>
      <c r="FN230" s="18"/>
      <c r="FO230" s="18"/>
      <c r="FP230" s="18"/>
      <c r="FQ230" s="18"/>
      <c r="FR230" s="18"/>
      <c r="FS230" s="18"/>
      <c r="FT230" s="18"/>
      <c r="FU230" s="18"/>
      <c r="FV230" s="18"/>
      <c r="FW230" s="18"/>
      <c r="FX230" s="18"/>
      <c r="FY230" s="18"/>
      <c r="FZ230" s="18"/>
      <c r="GA230" s="18"/>
      <c r="GB230" s="18"/>
      <c r="GC230" s="18"/>
      <c r="GD230" s="18"/>
      <c r="GE230" s="18"/>
      <c r="GF230" s="18"/>
      <c r="GG230" s="18"/>
      <c r="GH230" s="18"/>
      <c r="GI230" s="18"/>
      <c r="GJ230" s="18"/>
      <c r="GK230" s="18"/>
      <c r="GL230" s="18"/>
      <c r="GM230" s="18"/>
      <c r="GN230" s="18"/>
      <c r="GO230" s="18"/>
      <c r="GP230" s="18"/>
    </row>
    <row r="231" spans="1:198" x14ac:dyDescent="0.2">
      <c r="A231" s="88"/>
      <c r="B231" s="89"/>
      <c r="C231" s="88"/>
      <c r="D231" s="90"/>
      <c r="E231" s="90"/>
      <c r="F231" s="90"/>
      <c r="G231" s="91"/>
      <c r="H231" s="88"/>
      <c r="I231" s="90"/>
      <c r="J231" s="90"/>
      <c r="K231" s="90"/>
      <c r="L231" s="90"/>
      <c r="M231" s="91"/>
      <c r="N231" s="14" t="s">
        <v>50</v>
      </c>
      <c r="O231" s="72"/>
      <c r="P231" s="73"/>
      <c r="Q231" s="73"/>
      <c r="R231" s="74"/>
      <c r="S231" s="72"/>
      <c r="T231" s="73"/>
      <c r="U231" s="73"/>
      <c r="V231" s="74"/>
      <c r="W231" s="14" t="s">
        <v>51</v>
      </c>
      <c r="X231" s="72"/>
      <c r="Y231" s="73"/>
      <c r="Z231" s="73"/>
      <c r="AA231" s="74"/>
      <c r="AB231" s="72"/>
      <c r="AC231" s="73"/>
      <c r="AD231" s="73"/>
      <c r="AE231" s="74"/>
      <c r="AF231" s="88"/>
      <c r="AG231" s="136"/>
      <c r="AH231" s="136"/>
      <c r="AI231" s="72"/>
      <c r="AJ231" s="73"/>
      <c r="AK231" s="74"/>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18"/>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c r="DH231" s="18"/>
      <c r="DI231" s="18"/>
      <c r="DJ231" s="18"/>
      <c r="DK231" s="18"/>
      <c r="DL231" s="18"/>
      <c r="DM231" s="18"/>
      <c r="DN231" s="18"/>
      <c r="DO231" s="18"/>
      <c r="DP231" s="18"/>
      <c r="DQ231" s="18"/>
      <c r="DR231" s="18"/>
      <c r="DS231" s="18"/>
      <c r="DT231" s="18"/>
      <c r="DU231" s="18"/>
      <c r="DV231" s="18"/>
      <c r="DW231" s="18"/>
      <c r="DX231" s="18"/>
      <c r="DY231" s="18"/>
      <c r="DZ231" s="18"/>
      <c r="EA231" s="18"/>
      <c r="EB231" s="18"/>
      <c r="EC231" s="18"/>
      <c r="ED231" s="18"/>
      <c r="EE231" s="18"/>
      <c r="EF231" s="18"/>
      <c r="EG231" s="18"/>
      <c r="EH231" s="18"/>
      <c r="EI231" s="18"/>
      <c r="EJ231" s="18"/>
      <c r="EK231" s="18"/>
      <c r="EL231" s="18"/>
      <c r="EM231" s="18"/>
      <c r="EN231" s="18"/>
      <c r="EO231" s="18"/>
      <c r="EP231" s="18"/>
      <c r="EQ231" s="18"/>
      <c r="ER231" s="18"/>
      <c r="ES231" s="18"/>
      <c r="ET231" s="18"/>
      <c r="EU231" s="18"/>
      <c r="EV231" s="18"/>
      <c r="EW231" s="18"/>
      <c r="EX231" s="18"/>
      <c r="EY231" s="18"/>
      <c r="EZ231" s="18"/>
      <c r="FA231" s="18"/>
      <c r="FB231" s="18"/>
      <c r="FC231" s="18"/>
      <c r="FD231" s="18"/>
      <c r="FE231" s="18"/>
      <c r="FF231" s="18"/>
      <c r="FG231" s="18"/>
      <c r="FH231" s="18"/>
      <c r="FI231" s="18"/>
      <c r="FJ231" s="18"/>
      <c r="FK231" s="18"/>
      <c r="FL231" s="18"/>
      <c r="FM231" s="18"/>
      <c r="FN231" s="18"/>
      <c r="FO231" s="18"/>
      <c r="FP231" s="18"/>
      <c r="FQ231" s="18"/>
      <c r="FR231" s="18"/>
      <c r="FS231" s="18"/>
      <c r="FT231" s="18"/>
      <c r="FU231" s="18"/>
      <c r="FV231" s="18"/>
      <c r="FW231" s="18"/>
      <c r="FX231" s="18"/>
      <c r="FY231" s="18"/>
      <c r="FZ231" s="18"/>
      <c r="GA231" s="18"/>
      <c r="GB231" s="18"/>
      <c r="GC231" s="18"/>
      <c r="GD231" s="18"/>
      <c r="GE231" s="18"/>
      <c r="GF231" s="18"/>
      <c r="GG231" s="18"/>
      <c r="GH231" s="18"/>
      <c r="GI231" s="18"/>
      <c r="GJ231" s="18"/>
      <c r="GK231" s="18"/>
      <c r="GL231" s="18"/>
      <c r="GM231" s="18"/>
      <c r="GN231" s="18"/>
      <c r="GO231" s="18"/>
      <c r="GP231" s="18"/>
    </row>
    <row r="232" spans="1:198" x14ac:dyDescent="0.2">
      <c r="A232" s="98" t="s">
        <v>126</v>
      </c>
      <c r="B232" s="99"/>
      <c r="C232" s="100"/>
      <c r="D232" s="101"/>
      <c r="E232" s="102"/>
      <c r="F232" s="103"/>
      <c r="G232" s="98" t="s">
        <v>127</v>
      </c>
      <c r="H232" s="99"/>
      <c r="I232" s="100"/>
      <c r="J232" s="119"/>
      <c r="K232" s="119"/>
      <c r="L232" s="119"/>
      <c r="M232" s="120"/>
      <c r="N232" s="139"/>
      <c r="O232" s="140"/>
      <c r="P232" s="140"/>
      <c r="Q232" s="140"/>
      <c r="R232" s="140"/>
      <c r="S232" s="164"/>
      <c r="T232" s="165"/>
      <c r="U232" s="165"/>
      <c r="V232" s="166"/>
      <c r="W232" s="14" t="s">
        <v>52</v>
      </c>
      <c r="X232" s="72"/>
      <c r="Y232" s="73"/>
      <c r="Z232" s="73"/>
      <c r="AA232" s="74"/>
      <c r="AB232" s="72"/>
      <c r="AC232" s="73"/>
      <c r="AD232" s="73"/>
      <c r="AE232" s="74"/>
      <c r="AF232" s="88"/>
      <c r="AG232" s="136"/>
      <c r="AH232" s="136"/>
      <c r="AI232" s="72"/>
      <c r="AJ232" s="73"/>
      <c r="AK232" s="74"/>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row>
    <row r="233" spans="1:198" ht="13.7" customHeight="1" thickBot="1" x14ac:dyDescent="0.25">
      <c r="A233" s="174" t="s">
        <v>111</v>
      </c>
      <c r="B233" s="174"/>
      <c r="C233" s="118"/>
      <c r="D233" s="118"/>
      <c r="E233" s="118"/>
      <c r="F233" s="117" t="s">
        <v>104</v>
      </c>
      <c r="G233" s="117"/>
      <c r="H233" s="118"/>
      <c r="I233" s="118"/>
      <c r="J233" s="118"/>
      <c r="K233" s="116" t="s">
        <v>105</v>
      </c>
      <c r="L233" s="116"/>
      <c r="M233" s="116"/>
      <c r="N233" s="15" t="s">
        <v>53</v>
      </c>
      <c r="O233" s="113">
        <f>C233*0.67</f>
        <v>0</v>
      </c>
      <c r="P233" s="114"/>
      <c r="Q233" s="114"/>
      <c r="R233" s="115"/>
      <c r="S233" s="113">
        <f>H233*0.67</f>
        <v>0</v>
      </c>
      <c r="T233" s="114"/>
      <c r="U233" s="114"/>
      <c r="V233" s="115"/>
      <c r="W233" s="15" t="s">
        <v>19</v>
      </c>
      <c r="X233" s="125">
        <f>SUM(X229:AA232)</f>
        <v>0</v>
      </c>
      <c r="Y233" s="126"/>
      <c r="Z233" s="126"/>
      <c r="AA233" s="127"/>
      <c r="AB233" s="125">
        <f>SUM(AB229:AE232)</f>
        <v>0</v>
      </c>
      <c r="AC233" s="137"/>
      <c r="AD233" s="137"/>
      <c r="AE233" s="138"/>
      <c r="AF233" s="172"/>
      <c r="AG233" s="173"/>
      <c r="AH233" s="173"/>
      <c r="AI233" s="125">
        <f>SUM(AI229:AK232)</f>
        <v>0</v>
      </c>
      <c r="AJ233" s="137"/>
      <c r="AK233" s="138"/>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row>
    <row r="234" spans="1:198" ht="13.5" thickTop="1" x14ac:dyDescent="0.2">
      <c r="A234" s="92" t="s">
        <v>99</v>
      </c>
      <c r="B234" s="54"/>
      <c r="C234" s="57" t="s">
        <v>39</v>
      </c>
      <c r="D234" s="58"/>
      <c r="E234" s="58"/>
      <c r="F234" s="58"/>
      <c r="G234" s="59"/>
      <c r="H234" s="58" t="s">
        <v>40</v>
      </c>
      <c r="I234" s="58"/>
      <c r="J234" s="58"/>
      <c r="K234" s="110"/>
      <c r="L234" s="110"/>
      <c r="M234" s="111"/>
      <c r="N234" s="17">
        <v>1</v>
      </c>
      <c r="O234" s="52" t="s">
        <v>41</v>
      </c>
      <c r="P234" s="53"/>
      <c r="Q234" s="53"/>
      <c r="R234" s="54"/>
      <c r="S234" s="52" t="s">
        <v>42</v>
      </c>
      <c r="T234" s="53"/>
      <c r="U234" s="53"/>
      <c r="V234" s="54"/>
      <c r="W234" s="16">
        <v>2</v>
      </c>
      <c r="X234" s="52" t="s">
        <v>41</v>
      </c>
      <c r="Y234" s="53"/>
      <c r="Z234" s="53"/>
      <c r="AA234" s="54"/>
      <c r="AB234" s="52" t="s">
        <v>42</v>
      </c>
      <c r="AC234" s="53"/>
      <c r="AD234" s="53"/>
      <c r="AE234" s="54"/>
      <c r="AF234" s="52" t="s">
        <v>43</v>
      </c>
      <c r="AG234" s="53"/>
      <c r="AH234" s="53"/>
      <c r="AI234" s="52" t="s">
        <v>44</v>
      </c>
      <c r="AJ234" s="53"/>
      <c r="AK234" s="54"/>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c r="EF234" s="18"/>
      <c r="EG234" s="18"/>
      <c r="EH234" s="18"/>
      <c r="EI234" s="18"/>
      <c r="EJ234" s="18"/>
      <c r="EK234" s="18"/>
      <c r="EL234" s="18"/>
      <c r="EM234" s="18"/>
      <c r="EN234" s="18"/>
      <c r="EO234" s="18"/>
      <c r="EP234" s="18"/>
      <c r="EQ234" s="18"/>
      <c r="ER234" s="18"/>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row>
    <row r="235" spans="1:198" x14ac:dyDescent="0.2">
      <c r="A235" s="88"/>
      <c r="B235" s="89"/>
      <c r="C235" s="88"/>
      <c r="D235" s="90"/>
      <c r="E235" s="90"/>
      <c r="F235" s="90"/>
      <c r="G235" s="91"/>
      <c r="H235" s="88"/>
      <c r="I235" s="90"/>
      <c r="J235" s="90"/>
      <c r="K235" s="90"/>
      <c r="L235" s="90"/>
      <c r="M235" s="91"/>
      <c r="N235" s="14" t="s">
        <v>45</v>
      </c>
      <c r="O235" s="72"/>
      <c r="P235" s="73"/>
      <c r="Q235" s="73"/>
      <c r="R235" s="74"/>
      <c r="S235" s="72"/>
      <c r="T235" s="73"/>
      <c r="U235" s="73"/>
      <c r="V235" s="74"/>
      <c r="W235" s="14" t="s">
        <v>47</v>
      </c>
      <c r="X235" s="72"/>
      <c r="Y235" s="73"/>
      <c r="Z235" s="73"/>
      <c r="AA235" s="74"/>
      <c r="AB235" s="72"/>
      <c r="AC235" s="73"/>
      <c r="AD235" s="73"/>
      <c r="AE235" s="74"/>
      <c r="AF235" s="88"/>
      <c r="AG235" s="136"/>
      <c r="AH235" s="136"/>
      <c r="AI235" s="72"/>
      <c r="AJ235" s="73"/>
      <c r="AK235" s="74"/>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c r="EF235" s="18"/>
      <c r="EG235" s="18"/>
      <c r="EH235" s="18"/>
      <c r="EI235" s="18"/>
      <c r="EJ235" s="18"/>
      <c r="EK235" s="18"/>
      <c r="EL235" s="18"/>
      <c r="EM235" s="18"/>
      <c r="EN235" s="18"/>
      <c r="EO235" s="18"/>
      <c r="EP235" s="18"/>
      <c r="EQ235" s="18"/>
      <c r="ER235" s="18"/>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row>
    <row r="236" spans="1:198" x14ac:dyDescent="0.2">
      <c r="A236" s="88"/>
      <c r="B236" s="89"/>
      <c r="C236" s="88"/>
      <c r="D236" s="90"/>
      <c r="E236" s="90"/>
      <c r="F236" s="90"/>
      <c r="G236" s="91"/>
      <c r="H236" s="88"/>
      <c r="I236" s="90"/>
      <c r="J236" s="90"/>
      <c r="K236" s="90"/>
      <c r="L236" s="90"/>
      <c r="M236" s="91"/>
      <c r="N236" s="14" t="s">
        <v>48</v>
      </c>
      <c r="O236" s="72"/>
      <c r="P236" s="73"/>
      <c r="Q236" s="73"/>
      <c r="R236" s="74"/>
      <c r="S236" s="72"/>
      <c r="T236" s="73"/>
      <c r="U236" s="73"/>
      <c r="V236" s="74"/>
      <c r="W236" s="14" t="s">
        <v>49</v>
      </c>
      <c r="X236" s="72"/>
      <c r="Y236" s="73"/>
      <c r="Z236" s="73"/>
      <c r="AA236" s="74"/>
      <c r="AB236" s="72"/>
      <c r="AC236" s="73"/>
      <c r="AD236" s="73"/>
      <c r="AE236" s="74"/>
      <c r="AF236" s="88"/>
      <c r="AG236" s="136"/>
      <c r="AH236" s="136"/>
      <c r="AI236" s="72"/>
      <c r="AJ236" s="73"/>
      <c r="AK236" s="74"/>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c r="DG236" s="18"/>
      <c r="DH236" s="18"/>
      <c r="DI236" s="18"/>
      <c r="DJ236" s="18"/>
      <c r="DK236" s="18"/>
      <c r="DL236" s="18"/>
      <c r="DM236" s="18"/>
      <c r="DN236" s="18"/>
      <c r="DO236" s="18"/>
      <c r="DP236" s="18"/>
      <c r="DQ236" s="18"/>
      <c r="DR236" s="18"/>
      <c r="DS236" s="18"/>
      <c r="DT236" s="18"/>
      <c r="DU236" s="18"/>
      <c r="DV236" s="18"/>
      <c r="DW236" s="18"/>
      <c r="DX236" s="18"/>
      <c r="DY236" s="18"/>
      <c r="DZ236" s="18"/>
      <c r="EA236" s="18"/>
      <c r="EB236" s="18"/>
      <c r="EC236" s="18"/>
      <c r="ED236" s="18"/>
      <c r="EE236" s="18"/>
      <c r="EF236" s="18"/>
      <c r="EG236" s="18"/>
      <c r="EH236" s="18"/>
      <c r="EI236" s="18"/>
      <c r="EJ236" s="18"/>
      <c r="EK236" s="18"/>
      <c r="EL236" s="18"/>
      <c r="EM236" s="18"/>
      <c r="EN236" s="18"/>
      <c r="EO236" s="18"/>
      <c r="EP236" s="18"/>
      <c r="EQ236" s="18"/>
      <c r="ER236" s="18"/>
      <c r="ES236" s="18"/>
      <c r="ET236" s="18"/>
      <c r="EU236" s="18"/>
      <c r="EV236" s="18"/>
      <c r="EW236" s="18"/>
      <c r="EX236" s="18"/>
      <c r="EY236" s="18"/>
      <c r="EZ236" s="18"/>
      <c r="FA236" s="18"/>
      <c r="FB236" s="18"/>
      <c r="FC236" s="18"/>
      <c r="FD236" s="18"/>
      <c r="FE236" s="18"/>
      <c r="FF236" s="18"/>
      <c r="FG236" s="18"/>
      <c r="FH236" s="18"/>
      <c r="FI236" s="18"/>
      <c r="FJ236" s="18"/>
      <c r="FK236" s="18"/>
      <c r="FL236" s="18"/>
      <c r="FM236" s="18"/>
      <c r="FN236" s="18"/>
      <c r="FO236" s="18"/>
      <c r="FP236" s="18"/>
      <c r="FQ236" s="18"/>
      <c r="FR236" s="18"/>
      <c r="FS236" s="18"/>
      <c r="FT236" s="18"/>
      <c r="FU236" s="18"/>
      <c r="FV236" s="18"/>
      <c r="FW236" s="18"/>
      <c r="FX236" s="18"/>
      <c r="FY236" s="18"/>
      <c r="FZ236" s="18"/>
      <c r="GA236" s="18"/>
      <c r="GB236" s="18"/>
      <c r="GC236" s="18"/>
      <c r="GD236" s="18"/>
      <c r="GE236" s="18"/>
      <c r="GF236" s="18"/>
      <c r="GG236" s="18"/>
      <c r="GH236" s="18"/>
      <c r="GI236" s="18"/>
      <c r="GJ236" s="18"/>
      <c r="GK236" s="18"/>
      <c r="GL236" s="18"/>
      <c r="GM236" s="18"/>
      <c r="GN236" s="18"/>
      <c r="GO236" s="18"/>
      <c r="GP236" s="18"/>
    </row>
    <row r="237" spans="1:198" x14ac:dyDescent="0.2">
      <c r="A237" s="88"/>
      <c r="B237" s="89"/>
      <c r="C237" s="88"/>
      <c r="D237" s="90"/>
      <c r="E237" s="90"/>
      <c r="F237" s="90"/>
      <c r="G237" s="91"/>
      <c r="H237" s="88"/>
      <c r="I237" s="90"/>
      <c r="J237" s="90"/>
      <c r="K237" s="90"/>
      <c r="L237" s="90"/>
      <c r="M237" s="91"/>
      <c r="N237" s="14" t="s">
        <v>50</v>
      </c>
      <c r="O237" s="72"/>
      <c r="P237" s="73"/>
      <c r="Q237" s="73"/>
      <c r="R237" s="74"/>
      <c r="S237" s="72"/>
      <c r="T237" s="73"/>
      <c r="U237" s="73"/>
      <c r="V237" s="74"/>
      <c r="W237" s="14" t="s">
        <v>51</v>
      </c>
      <c r="X237" s="72"/>
      <c r="Y237" s="73"/>
      <c r="Z237" s="73"/>
      <c r="AA237" s="74"/>
      <c r="AB237" s="72"/>
      <c r="AC237" s="73"/>
      <c r="AD237" s="73"/>
      <c r="AE237" s="74"/>
      <c r="AF237" s="88"/>
      <c r="AG237" s="136"/>
      <c r="AH237" s="136"/>
      <c r="AI237" s="72"/>
      <c r="AJ237" s="73"/>
      <c r="AK237" s="74"/>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c r="DH237" s="18"/>
      <c r="DI237" s="18"/>
      <c r="DJ237" s="18"/>
      <c r="DK237" s="18"/>
      <c r="DL237" s="18"/>
      <c r="DM237" s="18"/>
      <c r="DN237" s="18"/>
      <c r="DO237" s="18"/>
      <c r="DP237" s="18"/>
      <c r="DQ237" s="18"/>
      <c r="DR237" s="18"/>
      <c r="DS237" s="18"/>
      <c r="DT237" s="18"/>
      <c r="DU237" s="18"/>
      <c r="DV237" s="18"/>
      <c r="DW237" s="18"/>
      <c r="DX237" s="18"/>
      <c r="DY237" s="18"/>
      <c r="DZ237" s="18"/>
      <c r="EA237" s="18"/>
      <c r="EB237" s="18"/>
      <c r="EC237" s="18"/>
      <c r="ED237" s="18"/>
      <c r="EE237" s="18"/>
      <c r="EF237" s="18"/>
      <c r="EG237" s="18"/>
      <c r="EH237" s="18"/>
      <c r="EI237" s="18"/>
      <c r="EJ237" s="18"/>
      <c r="EK237" s="18"/>
      <c r="EL237" s="18"/>
      <c r="EM237" s="18"/>
      <c r="EN237" s="18"/>
      <c r="EO237" s="18"/>
      <c r="EP237" s="18"/>
      <c r="EQ237" s="18"/>
      <c r="ER237" s="18"/>
      <c r="ES237" s="18"/>
      <c r="ET237" s="18"/>
      <c r="EU237" s="18"/>
      <c r="EV237" s="18"/>
      <c r="EW237" s="18"/>
      <c r="EX237" s="18"/>
      <c r="EY237" s="18"/>
      <c r="EZ237" s="18"/>
      <c r="FA237" s="18"/>
      <c r="FB237" s="18"/>
      <c r="FC237" s="18"/>
      <c r="FD237" s="18"/>
      <c r="FE237" s="18"/>
      <c r="FF237" s="18"/>
      <c r="FG237" s="18"/>
      <c r="FH237" s="18"/>
      <c r="FI237" s="18"/>
      <c r="FJ237" s="18"/>
      <c r="FK237" s="18"/>
      <c r="FL237" s="18"/>
      <c r="FM237" s="18"/>
      <c r="FN237" s="18"/>
      <c r="FO237" s="18"/>
      <c r="FP237" s="18"/>
      <c r="FQ237" s="18"/>
      <c r="FR237" s="18"/>
      <c r="FS237" s="18"/>
      <c r="FT237" s="18"/>
      <c r="FU237" s="18"/>
      <c r="FV237" s="18"/>
      <c r="FW237" s="18"/>
      <c r="FX237" s="18"/>
      <c r="FY237" s="18"/>
      <c r="FZ237" s="18"/>
      <c r="GA237" s="18"/>
      <c r="GB237" s="18"/>
      <c r="GC237" s="18"/>
      <c r="GD237" s="18"/>
      <c r="GE237" s="18"/>
      <c r="GF237" s="18"/>
      <c r="GG237" s="18"/>
      <c r="GH237" s="18"/>
      <c r="GI237" s="18"/>
      <c r="GJ237" s="18"/>
      <c r="GK237" s="18"/>
      <c r="GL237" s="18"/>
      <c r="GM237" s="18"/>
      <c r="GN237" s="18"/>
      <c r="GO237" s="18"/>
      <c r="GP237" s="18"/>
    </row>
    <row r="238" spans="1:198" x14ac:dyDescent="0.2">
      <c r="A238" s="98" t="s">
        <v>126</v>
      </c>
      <c r="B238" s="99"/>
      <c r="C238" s="100"/>
      <c r="D238" s="101"/>
      <c r="E238" s="102"/>
      <c r="F238" s="103"/>
      <c r="G238" s="98" t="s">
        <v>127</v>
      </c>
      <c r="H238" s="99"/>
      <c r="I238" s="100"/>
      <c r="J238" s="119"/>
      <c r="K238" s="119"/>
      <c r="L238" s="119"/>
      <c r="M238" s="120"/>
      <c r="N238" s="139"/>
      <c r="O238" s="140"/>
      <c r="P238" s="140"/>
      <c r="Q238" s="140"/>
      <c r="R238" s="140"/>
      <c r="S238" s="164"/>
      <c r="T238" s="165"/>
      <c r="U238" s="165"/>
      <c r="V238" s="166"/>
      <c r="W238" s="14" t="s">
        <v>52</v>
      </c>
      <c r="X238" s="72"/>
      <c r="Y238" s="73"/>
      <c r="Z238" s="73"/>
      <c r="AA238" s="74"/>
      <c r="AB238" s="72"/>
      <c r="AC238" s="73"/>
      <c r="AD238" s="73"/>
      <c r="AE238" s="74"/>
      <c r="AF238" s="88"/>
      <c r="AG238" s="136"/>
      <c r="AH238" s="136"/>
      <c r="AI238" s="72"/>
      <c r="AJ238" s="73"/>
      <c r="AK238" s="74"/>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c r="DG238" s="18"/>
      <c r="DH238" s="18"/>
      <c r="DI238" s="18"/>
      <c r="DJ238" s="18"/>
      <c r="DK238" s="18"/>
      <c r="DL238" s="18"/>
      <c r="DM238" s="18"/>
      <c r="DN238" s="18"/>
      <c r="DO238" s="18"/>
      <c r="DP238" s="18"/>
      <c r="DQ238" s="18"/>
      <c r="DR238" s="18"/>
      <c r="DS238" s="18"/>
      <c r="DT238" s="18"/>
      <c r="DU238" s="18"/>
      <c r="DV238" s="18"/>
      <c r="DW238" s="18"/>
      <c r="DX238" s="18"/>
      <c r="DY238" s="18"/>
      <c r="DZ238" s="18"/>
      <c r="EA238" s="18"/>
      <c r="EB238" s="18"/>
      <c r="EC238" s="18"/>
      <c r="ED238" s="18"/>
      <c r="EE238" s="18"/>
      <c r="EF238" s="18"/>
      <c r="EG238" s="18"/>
      <c r="EH238" s="18"/>
      <c r="EI238" s="18"/>
      <c r="EJ238" s="18"/>
      <c r="EK238" s="18"/>
      <c r="EL238" s="18"/>
      <c r="EM238" s="18"/>
      <c r="EN238" s="18"/>
      <c r="EO238" s="18"/>
      <c r="EP238" s="18"/>
      <c r="EQ238" s="18"/>
      <c r="ER238" s="18"/>
      <c r="ES238" s="18"/>
      <c r="ET238" s="18"/>
      <c r="EU238" s="18"/>
      <c r="EV238" s="18"/>
      <c r="EW238" s="18"/>
      <c r="EX238" s="18"/>
      <c r="EY238" s="18"/>
      <c r="EZ238" s="18"/>
      <c r="FA238" s="18"/>
      <c r="FB238" s="18"/>
      <c r="FC238" s="18"/>
      <c r="FD238" s="18"/>
      <c r="FE238" s="18"/>
      <c r="FF238" s="18"/>
      <c r="FG238" s="18"/>
      <c r="FH238" s="18"/>
      <c r="FI238" s="18"/>
      <c r="FJ238" s="18"/>
      <c r="FK238" s="18"/>
      <c r="FL238" s="18"/>
      <c r="FM238" s="18"/>
      <c r="FN238" s="18"/>
      <c r="FO238" s="18"/>
      <c r="FP238" s="18"/>
      <c r="FQ238" s="18"/>
      <c r="FR238" s="18"/>
      <c r="FS238" s="18"/>
      <c r="FT238" s="18"/>
      <c r="FU238" s="18"/>
      <c r="FV238" s="18"/>
      <c r="FW238" s="18"/>
      <c r="FX238" s="18"/>
      <c r="FY238" s="18"/>
      <c r="FZ238" s="18"/>
      <c r="GA238" s="18"/>
      <c r="GB238" s="18"/>
      <c r="GC238" s="18"/>
      <c r="GD238" s="18"/>
      <c r="GE238" s="18"/>
      <c r="GF238" s="18"/>
      <c r="GG238" s="18"/>
      <c r="GH238" s="18"/>
      <c r="GI238" s="18"/>
      <c r="GJ238" s="18"/>
      <c r="GK238" s="18"/>
      <c r="GL238" s="18"/>
      <c r="GM238" s="18"/>
      <c r="GN238" s="18"/>
      <c r="GO238" s="18"/>
      <c r="GP238" s="18"/>
    </row>
    <row r="239" spans="1:198" ht="13.7" customHeight="1" thickBot="1" x14ac:dyDescent="0.25">
      <c r="A239" s="174" t="s">
        <v>111</v>
      </c>
      <c r="B239" s="174"/>
      <c r="C239" s="118"/>
      <c r="D239" s="118"/>
      <c r="E239" s="118"/>
      <c r="F239" s="117" t="s">
        <v>104</v>
      </c>
      <c r="G239" s="117"/>
      <c r="H239" s="118"/>
      <c r="I239" s="118"/>
      <c r="J239" s="118"/>
      <c r="K239" s="116" t="s">
        <v>105</v>
      </c>
      <c r="L239" s="116"/>
      <c r="M239" s="116"/>
      <c r="N239" s="15" t="s">
        <v>53</v>
      </c>
      <c r="O239" s="113">
        <f>C239*0.67</f>
        <v>0</v>
      </c>
      <c r="P239" s="114"/>
      <c r="Q239" s="114"/>
      <c r="R239" s="115"/>
      <c r="S239" s="113">
        <f>H239*0.67</f>
        <v>0</v>
      </c>
      <c r="T239" s="114"/>
      <c r="U239" s="114"/>
      <c r="V239" s="115"/>
      <c r="W239" s="15" t="s">
        <v>19</v>
      </c>
      <c r="X239" s="125">
        <f>SUM(X235:AA238)</f>
        <v>0</v>
      </c>
      <c r="Y239" s="126"/>
      <c r="Z239" s="126"/>
      <c r="AA239" s="127"/>
      <c r="AB239" s="125">
        <f>SUM(AB235:AE238)</f>
        <v>0</v>
      </c>
      <c r="AC239" s="137"/>
      <c r="AD239" s="137"/>
      <c r="AE239" s="138"/>
      <c r="AF239" s="172"/>
      <c r="AG239" s="173"/>
      <c r="AH239" s="173"/>
      <c r="AI239" s="125">
        <f>SUM(AI235:AK238)</f>
        <v>0</v>
      </c>
      <c r="AJ239" s="137"/>
      <c r="AK239" s="138"/>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c r="DH239" s="18"/>
      <c r="DI239" s="18"/>
      <c r="DJ239" s="18"/>
      <c r="DK239" s="18"/>
      <c r="DL239" s="18"/>
      <c r="DM239" s="18"/>
      <c r="DN239" s="18"/>
      <c r="DO239" s="18"/>
      <c r="DP239" s="18"/>
      <c r="DQ239" s="18"/>
      <c r="DR239" s="18"/>
      <c r="DS239" s="18"/>
      <c r="DT239" s="18"/>
      <c r="DU239" s="18"/>
      <c r="DV239" s="18"/>
      <c r="DW239" s="18"/>
      <c r="DX239" s="18"/>
      <c r="DY239" s="18"/>
      <c r="DZ239" s="18"/>
      <c r="EA239" s="18"/>
      <c r="EB239" s="18"/>
      <c r="EC239" s="18"/>
      <c r="ED239" s="18"/>
      <c r="EE239" s="18"/>
      <c r="EF239" s="18"/>
      <c r="EG239" s="18"/>
      <c r="EH239" s="18"/>
      <c r="EI239" s="18"/>
      <c r="EJ239" s="18"/>
      <c r="EK239" s="18"/>
      <c r="EL239" s="18"/>
      <c r="EM239" s="18"/>
      <c r="EN239" s="18"/>
      <c r="EO239" s="18"/>
      <c r="EP239" s="18"/>
      <c r="EQ239" s="18"/>
      <c r="ER239" s="18"/>
      <c r="ES239" s="18"/>
      <c r="ET239" s="18"/>
      <c r="EU239" s="18"/>
      <c r="EV239" s="18"/>
      <c r="EW239" s="18"/>
      <c r="EX239" s="18"/>
      <c r="EY239" s="18"/>
      <c r="EZ239" s="18"/>
      <c r="FA239" s="18"/>
      <c r="FB239" s="18"/>
      <c r="FC239" s="18"/>
      <c r="FD239" s="18"/>
      <c r="FE239" s="18"/>
      <c r="FF239" s="18"/>
      <c r="FG239" s="18"/>
      <c r="FH239" s="18"/>
      <c r="FI239" s="18"/>
      <c r="FJ239" s="18"/>
      <c r="FK239" s="18"/>
      <c r="FL239" s="18"/>
      <c r="FM239" s="18"/>
      <c r="FN239" s="18"/>
      <c r="FO239" s="18"/>
      <c r="FP239" s="18"/>
      <c r="FQ239" s="18"/>
      <c r="FR239" s="18"/>
      <c r="FS239" s="18"/>
      <c r="FT239" s="18"/>
      <c r="FU239" s="18"/>
      <c r="FV239" s="18"/>
      <c r="FW239" s="18"/>
      <c r="FX239" s="18"/>
      <c r="FY239" s="18"/>
      <c r="FZ239" s="18"/>
      <c r="GA239" s="18"/>
      <c r="GB239" s="18"/>
      <c r="GC239" s="18"/>
      <c r="GD239" s="18"/>
      <c r="GE239" s="18"/>
      <c r="GF239" s="18"/>
      <c r="GG239" s="18"/>
      <c r="GH239" s="18"/>
      <c r="GI239" s="18"/>
      <c r="GJ239" s="18"/>
      <c r="GK239" s="18"/>
      <c r="GL239" s="18"/>
      <c r="GM239" s="18"/>
      <c r="GN239" s="18"/>
      <c r="GO239" s="18"/>
      <c r="GP239" s="18"/>
    </row>
    <row r="240" spans="1:198" ht="13.5" thickTop="1" x14ac:dyDescent="0.2">
      <c r="A240" s="92" t="s">
        <v>100</v>
      </c>
      <c r="B240" s="54"/>
      <c r="C240" s="57" t="s">
        <v>39</v>
      </c>
      <c r="D240" s="58"/>
      <c r="E240" s="58"/>
      <c r="F240" s="58"/>
      <c r="G240" s="59"/>
      <c r="H240" s="58" t="s">
        <v>40</v>
      </c>
      <c r="I240" s="58"/>
      <c r="J240" s="58"/>
      <c r="K240" s="110"/>
      <c r="L240" s="110"/>
      <c r="M240" s="111"/>
      <c r="N240" s="17">
        <v>2</v>
      </c>
      <c r="O240" s="52" t="s">
        <v>41</v>
      </c>
      <c r="P240" s="53"/>
      <c r="Q240" s="53"/>
      <c r="R240" s="54"/>
      <c r="S240" s="52" t="s">
        <v>42</v>
      </c>
      <c r="T240" s="53"/>
      <c r="U240" s="53"/>
      <c r="V240" s="54"/>
      <c r="W240" s="16">
        <v>3</v>
      </c>
      <c r="X240" s="52" t="s">
        <v>41</v>
      </c>
      <c r="Y240" s="53"/>
      <c r="Z240" s="53"/>
      <c r="AA240" s="54"/>
      <c r="AB240" s="52" t="s">
        <v>42</v>
      </c>
      <c r="AC240" s="53"/>
      <c r="AD240" s="53"/>
      <c r="AE240" s="54"/>
      <c r="AF240" s="52" t="s">
        <v>43</v>
      </c>
      <c r="AG240" s="53"/>
      <c r="AH240" s="53"/>
      <c r="AI240" s="52" t="s">
        <v>44</v>
      </c>
      <c r="AJ240" s="53"/>
      <c r="AK240" s="54"/>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c r="DH240" s="18"/>
      <c r="DI240" s="18"/>
      <c r="DJ240" s="18"/>
      <c r="DK240" s="18"/>
      <c r="DL240" s="18"/>
      <c r="DM240" s="18"/>
      <c r="DN240" s="18"/>
      <c r="DO240" s="18"/>
      <c r="DP240" s="18"/>
      <c r="DQ240" s="18"/>
      <c r="DR240" s="18"/>
      <c r="DS240" s="18"/>
      <c r="DT240" s="18"/>
      <c r="DU240" s="18"/>
      <c r="DV240" s="18"/>
      <c r="DW240" s="18"/>
      <c r="DX240" s="18"/>
      <c r="DY240" s="18"/>
      <c r="DZ240" s="18"/>
      <c r="EA240" s="18"/>
      <c r="EB240" s="18"/>
      <c r="EC240" s="18"/>
      <c r="ED240" s="18"/>
      <c r="EE240" s="18"/>
      <c r="EF240" s="18"/>
      <c r="EG240" s="18"/>
      <c r="EH240" s="18"/>
      <c r="EI240" s="18"/>
      <c r="EJ240" s="18"/>
      <c r="EK240" s="18"/>
      <c r="EL240" s="18"/>
      <c r="EM240" s="18"/>
      <c r="EN240" s="18"/>
      <c r="EO240" s="18"/>
      <c r="EP240" s="18"/>
      <c r="EQ240" s="18"/>
      <c r="ER240" s="18"/>
      <c r="ES240" s="18"/>
      <c r="ET240" s="18"/>
      <c r="EU240" s="18"/>
      <c r="EV240" s="18"/>
      <c r="EW240" s="18"/>
      <c r="EX240" s="18"/>
      <c r="EY240" s="18"/>
      <c r="EZ240" s="18"/>
      <c r="FA240" s="18"/>
      <c r="FB240" s="18"/>
      <c r="FC240" s="18"/>
      <c r="FD240" s="18"/>
      <c r="FE240" s="18"/>
      <c r="FF240" s="18"/>
      <c r="FG240" s="18"/>
      <c r="FH240" s="18"/>
      <c r="FI240" s="18"/>
      <c r="FJ240" s="18"/>
      <c r="FK240" s="18"/>
      <c r="FL240" s="18"/>
      <c r="FM240" s="18"/>
      <c r="FN240" s="18"/>
      <c r="FO240" s="18"/>
      <c r="FP240" s="18"/>
      <c r="FQ240" s="18"/>
      <c r="FR240" s="18"/>
      <c r="FS240" s="18"/>
      <c r="FT240" s="18"/>
      <c r="FU240" s="18"/>
      <c r="FV240" s="18"/>
      <c r="FW240" s="18"/>
      <c r="FX240" s="18"/>
      <c r="FY240" s="18"/>
      <c r="FZ240" s="18"/>
      <c r="GA240" s="18"/>
      <c r="GB240" s="18"/>
      <c r="GC240" s="18"/>
      <c r="GD240" s="18"/>
      <c r="GE240" s="18"/>
      <c r="GF240" s="18"/>
      <c r="GG240" s="18"/>
      <c r="GH240" s="18"/>
      <c r="GI240" s="18"/>
      <c r="GJ240" s="18"/>
      <c r="GK240" s="18"/>
      <c r="GL240" s="18"/>
      <c r="GM240" s="18"/>
      <c r="GN240" s="18"/>
      <c r="GO240" s="18"/>
      <c r="GP240" s="18"/>
    </row>
    <row r="241" spans="1:198" x14ac:dyDescent="0.2">
      <c r="A241" s="88"/>
      <c r="B241" s="89"/>
      <c r="C241" s="88"/>
      <c r="D241" s="90"/>
      <c r="E241" s="90"/>
      <c r="F241" s="90"/>
      <c r="G241" s="91"/>
      <c r="H241" s="88"/>
      <c r="I241" s="90"/>
      <c r="J241" s="90"/>
      <c r="K241" s="90"/>
      <c r="L241" s="90"/>
      <c r="M241" s="91"/>
      <c r="N241" s="14" t="s">
        <v>45</v>
      </c>
      <c r="O241" s="72"/>
      <c r="P241" s="73"/>
      <c r="Q241" s="73"/>
      <c r="R241" s="74"/>
      <c r="S241" s="72"/>
      <c r="T241" s="73"/>
      <c r="U241" s="73"/>
      <c r="V241" s="74"/>
      <c r="W241" s="14" t="s">
        <v>47</v>
      </c>
      <c r="X241" s="72"/>
      <c r="Y241" s="73"/>
      <c r="Z241" s="73"/>
      <c r="AA241" s="74"/>
      <c r="AB241" s="72"/>
      <c r="AC241" s="73"/>
      <c r="AD241" s="73"/>
      <c r="AE241" s="74"/>
      <c r="AF241" s="88"/>
      <c r="AG241" s="136"/>
      <c r="AH241" s="136"/>
      <c r="AI241" s="72"/>
      <c r="AJ241" s="73"/>
      <c r="AK241" s="74"/>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18"/>
      <c r="DX241" s="18"/>
      <c r="DY241" s="18"/>
      <c r="DZ241" s="18"/>
      <c r="EA241" s="18"/>
      <c r="EB241" s="18"/>
      <c r="EC241" s="18"/>
      <c r="ED241" s="18"/>
      <c r="EE241" s="18"/>
      <c r="EF241" s="18"/>
      <c r="EG241" s="18"/>
      <c r="EH241" s="18"/>
      <c r="EI241" s="18"/>
      <c r="EJ241" s="18"/>
      <c r="EK241" s="18"/>
      <c r="EL241" s="18"/>
      <c r="EM241" s="18"/>
      <c r="EN241" s="18"/>
      <c r="EO241" s="18"/>
      <c r="EP241" s="18"/>
      <c r="EQ241" s="18"/>
      <c r="ER241" s="18"/>
      <c r="ES241" s="18"/>
      <c r="ET241" s="18"/>
      <c r="EU241" s="18"/>
      <c r="EV241" s="18"/>
      <c r="EW241" s="18"/>
      <c r="EX241" s="18"/>
      <c r="EY241" s="18"/>
      <c r="EZ241" s="18"/>
      <c r="FA241" s="18"/>
      <c r="FB241" s="18"/>
      <c r="FC241" s="18"/>
      <c r="FD241" s="18"/>
      <c r="FE241" s="18"/>
      <c r="FF241" s="18"/>
      <c r="FG241" s="18"/>
      <c r="FH241" s="18"/>
      <c r="FI241" s="18"/>
      <c r="FJ241" s="18"/>
      <c r="FK241" s="18"/>
      <c r="FL241" s="18"/>
      <c r="FM241" s="18"/>
      <c r="FN241" s="18"/>
      <c r="FO241" s="18"/>
      <c r="FP241" s="18"/>
      <c r="FQ241" s="18"/>
      <c r="FR241" s="18"/>
      <c r="FS241" s="18"/>
      <c r="FT241" s="18"/>
      <c r="FU241" s="18"/>
      <c r="FV241" s="18"/>
      <c r="FW241" s="18"/>
      <c r="FX241" s="18"/>
      <c r="FY241" s="18"/>
      <c r="FZ241" s="18"/>
      <c r="GA241" s="18"/>
      <c r="GB241" s="18"/>
      <c r="GC241" s="18"/>
      <c r="GD241" s="18"/>
      <c r="GE241" s="18"/>
      <c r="GF241" s="18"/>
      <c r="GG241" s="18"/>
      <c r="GH241" s="18"/>
      <c r="GI241" s="18"/>
      <c r="GJ241" s="18"/>
      <c r="GK241" s="18"/>
      <c r="GL241" s="18"/>
      <c r="GM241" s="18"/>
      <c r="GN241" s="18"/>
      <c r="GO241" s="18"/>
      <c r="GP241" s="18"/>
    </row>
    <row r="242" spans="1:198" x14ac:dyDescent="0.2">
      <c r="A242" s="88"/>
      <c r="B242" s="89"/>
      <c r="C242" s="88"/>
      <c r="D242" s="90"/>
      <c r="E242" s="90"/>
      <c r="F242" s="90"/>
      <c r="G242" s="91"/>
      <c r="H242" s="88"/>
      <c r="I242" s="90"/>
      <c r="J242" s="90"/>
      <c r="K242" s="90"/>
      <c r="L242" s="90"/>
      <c r="M242" s="91"/>
      <c r="N242" s="14" t="s">
        <v>48</v>
      </c>
      <c r="O242" s="72"/>
      <c r="P242" s="73"/>
      <c r="Q242" s="73"/>
      <c r="R242" s="74"/>
      <c r="S242" s="72"/>
      <c r="T242" s="73"/>
      <c r="U242" s="73"/>
      <c r="V242" s="74"/>
      <c r="W242" s="14" t="s">
        <v>49</v>
      </c>
      <c r="X242" s="72"/>
      <c r="Y242" s="73"/>
      <c r="Z242" s="73"/>
      <c r="AA242" s="74"/>
      <c r="AB242" s="72"/>
      <c r="AC242" s="73"/>
      <c r="AD242" s="73"/>
      <c r="AE242" s="74"/>
      <c r="AF242" s="88"/>
      <c r="AG242" s="136"/>
      <c r="AH242" s="136"/>
      <c r="AI242" s="72"/>
      <c r="AJ242" s="73"/>
      <c r="AK242" s="74"/>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c r="DH242" s="18"/>
      <c r="DI242" s="18"/>
      <c r="DJ242" s="18"/>
      <c r="DK242" s="18"/>
      <c r="DL242" s="18"/>
      <c r="DM242" s="18"/>
      <c r="DN242" s="18"/>
      <c r="DO242" s="18"/>
      <c r="DP242" s="18"/>
      <c r="DQ242" s="18"/>
      <c r="DR242" s="18"/>
      <c r="DS242" s="18"/>
      <c r="DT242" s="18"/>
      <c r="DU242" s="18"/>
      <c r="DV242" s="18"/>
      <c r="DW242" s="18"/>
      <c r="DX242" s="18"/>
      <c r="DY242" s="18"/>
      <c r="DZ242" s="18"/>
      <c r="EA242" s="18"/>
      <c r="EB242" s="18"/>
      <c r="EC242" s="18"/>
      <c r="ED242" s="18"/>
      <c r="EE242" s="18"/>
      <c r="EF242" s="18"/>
      <c r="EG242" s="18"/>
      <c r="EH242" s="18"/>
      <c r="EI242" s="18"/>
      <c r="EJ242" s="18"/>
      <c r="EK242" s="18"/>
      <c r="EL242" s="18"/>
      <c r="EM242" s="18"/>
      <c r="EN242" s="18"/>
      <c r="EO242" s="18"/>
      <c r="EP242" s="18"/>
      <c r="EQ242" s="18"/>
      <c r="ER242" s="18"/>
      <c r="ES242" s="18"/>
      <c r="ET242" s="18"/>
      <c r="EU242" s="18"/>
      <c r="EV242" s="18"/>
      <c r="EW242" s="18"/>
      <c r="EX242" s="18"/>
      <c r="EY242" s="18"/>
      <c r="EZ242" s="18"/>
      <c r="FA242" s="18"/>
      <c r="FB242" s="18"/>
      <c r="FC242" s="18"/>
      <c r="FD242" s="18"/>
      <c r="FE242" s="18"/>
      <c r="FF242" s="18"/>
      <c r="FG242" s="18"/>
      <c r="FH242" s="18"/>
      <c r="FI242" s="18"/>
      <c r="FJ242" s="18"/>
      <c r="FK242" s="18"/>
      <c r="FL242" s="18"/>
      <c r="FM242" s="18"/>
      <c r="FN242" s="18"/>
      <c r="FO242" s="18"/>
      <c r="FP242" s="18"/>
      <c r="FQ242" s="18"/>
      <c r="FR242" s="18"/>
      <c r="FS242" s="18"/>
      <c r="FT242" s="18"/>
      <c r="FU242" s="18"/>
      <c r="FV242" s="18"/>
      <c r="FW242" s="18"/>
      <c r="FX242" s="18"/>
      <c r="FY242" s="18"/>
      <c r="FZ242" s="18"/>
      <c r="GA242" s="18"/>
      <c r="GB242" s="18"/>
      <c r="GC242" s="18"/>
      <c r="GD242" s="18"/>
      <c r="GE242" s="18"/>
      <c r="GF242" s="18"/>
      <c r="GG242" s="18"/>
      <c r="GH242" s="18"/>
      <c r="GI242" s="18"/>
      <c r="GJ242" s="18"/>
      <c r="GK242" s="18"/>
      <c r="GL242" s="18"/>
      <c r="GM242" s="18"/>
      <c r="GN242" s="18"/>
      <c r="GO242" s="18"/>
      <c r="GP242" s="18"/>
    </row>
    <row r="243" spans="1:198" x14ac:dyDescent="0.2">
      <c r="A243" s="88"/>
      <c r="B243" s="89"/>
      <c r="C243" s="88"/>
      <c r="D243" s="90"/>
      <c r="E243" s="90"/>
      <c r="F243" s="90"/>
      <c r="G243" s="91"/>
      <c r="H243" s="88"/>
      <c r="I243" s="90"/>
      <c r="J243" s="90"/>
      <c r="K243" s="90"/>
      <c r="L243" s="90"/>
      <c r="M243" s="91"/>
      <c r="N243" s="14" t="s">
        <v>50</v>
      </c>
      <c r="O243" s="72"/>
      <c r="P243" s="73"/>
      <c r="Q243" s="73"/>
      <c r="R243" s="74"/>
      <c r="S243" s="72"/>
      <c r="T243" s="73"/>
      <c r="U243" s="73"/>
      <c r="V243" s="74"/>
      <c r="W243" s="14" t="s">
        <v>51</v>
      </c>
      <c r="X243" s="72"/>
      <c r="Y243" s="73"/>
      <c r="Z243" s="73"/>
      <c r="AA243" s="74"/>
      <c r="AB243" s="72"/>
      <c r="AC243" s="73"/>
      <c r="AD243" s="73"/>
      <c r="AE243" s="74"/>
      <c r="AF243" s="88"/>
      <c r="AG243" s="136"/>
      <c r="AH243" s="136"/>
      <c r="AI243" s="72"/>
      <c r="AJ243" s="73"/>
      <c r="AK243" s="74"/>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c r="DL243" s="18"/>
      <c r="DM243" s="18"/>
      <c r="DN243" s="18"/>
      <c r="DO243" s="18"/>
      <c r="DP243" s="18"/>
      <c r="DQ243" s="18"/>
      <c r="DR243" s="18"/>
      <c r="DS243" s="18"/>
      <c r="DT243" s="18"/>
      <c r="DU243" s="18"/>
      <c r="DV243" s="18"/>
      <c r="DW243" s="18"/>
      <c r="DX243" s="18"/>
      <c r="DY243" s="18"/>
      <c r="DZ243" s="18"/>
      <c r="EA243" s="18"/>
      <c r="EB243" s="18"/>
      <c r="EC243" s="18"/>
      <c r="ED243" s="18"/>
      <c r="EE243" s="18"/>
      <c r="EF243" s="18"/>
      <c r="EG243" s="18"/>
      <c r="EH243" s="18"/>
      <c r="EI243" s="18"/>
      <c r="EJ243" s="18"/>
      <c r="EK243" s="18"/>
      <c r="EL243" s="18"/>
      <c r="EM243" s="18"/>
      <c r="EN243" s="18"/>
      <c r="EO243" s="18"/>
      <c r="EP243" s="18"/>
      <c r="EQ243" s="18"/>
      <c r="ER243" s="18"/>
      <c r="ES243" s="18"/>
      <c r="ET243" s="18"/>
      <c r="EU243" s="18"/>
      <c r="EV243" s="18"/>
      <c r="EW243" s="18"/>
      <c r="EX243" s="18"/>
      <c r="EY243" s="18"/>
      <c r="EZ243" s="18"/>
      <c r="FA243" s="18"/>
      <c r="FB243" s="18"/>
      <c r="FC243" s="18"/>
      <c r="FD243" s="18"/>
      <c r="FE243" s="18"/>
      <c r="FF243" s="18"/>
      <c r="FG243" s="18"/>
      <c r="FH243" s="18"/>
      <c r="FI243" s="18"/>
      <c r="FJ243" s="18"/>
      <c r="FK243" s="18"/>
      <c r="FL243" s="18"/>
      <c r="FM243" s="18"/>
      <c r="FN243" s="18"/>
      <c r="FO243" s="18"/>
      <c r="FP243" s="18"/>
      <c r="FQ243" s="18"/>
      <c r="FR243" s="18"/>
      <c r="FS243" s="18"/>
      <c r="FT243" s="18"/>
      <c r="FU243" s="18"/>
      <c r="FV243" s="18"/>
      <c r="FW243" s="18"/>
      <c r="FX243" s="18"/>
      <c r="FY243" s="18"/>
      <c r="FZ243" s="18"/>
      <c r="GA243" s="18"/>
      <c r="GB243" s="18"/>
      <c r="GC243" s="18"/>
      <c r="GD243" s="18"/>
      <c r="GE243" s="18"/>
      <c r="GF243" s="18"/>
      <c r="GG243" s="18"/>
      <c r="GH243" s="18"/>
      <c r="GI243" s="18"/>
      <c r="GJ243" s="18"/>
      <c r="GK243" s="18"/>
      <c r="GL243" s="18"/>
      <c r="GM243" s="18"/>
      <c r="GN243" s="18"/>
      <c r="GO243" s="18"/>
      <c r="GP243" s="18"/>
    </row>
    <row r="244" spans="1:198" x14ac:dyDescent="0.2">
      <c r="A244" s="98" t="s">
        <v>126</v>
      </c>
      <c r="B244" s="99"/>
      <c r="C244" s="100"/>
      <c r="D244" s="101"/>
      <c r="E244" s="102"/>
      <c r="F244" s="103"/>
      <c r="G244" s="98" t="s">
        <v>127</v>
      </c>
      <c r="H244" s="99"/>
      <c r="I244" s="100"/>
      <c r="J244" s="119"/>
      <c r="K244" s="119"/>
      <c r="L244" s="119"/>
      <c r="M244" s="120"/>
      <c r="N244" s="139"/>
      <c r="O244" s="140"/>
      <c r="P244" s="140"/>
      <c r="Q244" s="140"/>
      <c r="R244" s="140"/>
      <c r="S244" s="164"/>
      <c r="T244" s="165"/>
      <c r="U244" s="165"/>
      <c r="V244" s="166"/>
      <c r="W244" s="14" t="s">
        <v>52</v>
      </c>
      <c r="X244" s="72"/>
      <c r="Y244" s="73"/>
      <c r="Z244" s="73"/>
      <c r="AA244" s="74"/>
      <c r="AB244" s="72"/>
      <c r="AC244" s="73"/>
      <c r="AD244" s="73"/>
      <c r="AE244" s="74"/>
      <c r="AF244" s="88"/>
      <c r="AG244" s="136"/>
      <c r="AH244" s="136"/>
      <c r="AI244" s="72"/>
      <c r="AJ244" s="73"/>
      <c r="AK244" s="74"/>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c r="DZ244" s="18"/>
      <c r="EA244" s="18"/>
      <c r="EB244" s="18"/>
      <c r="EC244" s="18"/>
      <c r="ED244" s="18"/>
      <c r="EE244" s="18"/>
      <c r="EF244" s="18"/>
      <c r="EG244" s="18"/>
      <c r="EH244" s="18"/>
      <c r="EI244" s="18"/>
      <c r="EJ244" s="18"/>
      <c r="EK244" s="18"/>
      <c r="EL244" s="18"/>
      <c r="EM244" s="18"/>
      <c r="EN244" s="18"/>
      <c r="EO244" s="18"/>
      <c r="EP244" s="18"/>
      <c r="EQ244" s="18"/>
      <c r="ER244" s="18"/>
      <c r="ES244" s="18"/>
      <c r="ET244" s="18"/>
      <c r="EU244" s="18"/>
      <c r="EV244" s="18"/>
      <c r="EW244" s="18"/>
      <c r="EX244" s="18"/>
      <c r="EY244" s="18"/>
      <c r="EZ244" s="18"/>
      <c r="FA244" s="18"/>
      <c r="FB244" s="18"/>
      <c r="FC244" s="18"/>
      <c r="FD244" s="18"/>
      <c r="FE244" s="18"/>
      <c r="FF244" s="18"/>
      <c r="FG244" s="18"/>
      <c r="FH244" s="18"/>
      <c r="FI244" s="18"/>
      <c r="FJ244" s="18"/>
      <c r="FK244" s="18"/>
      <c r="FL244" s="18"/>
      <c r="FM244" s="18"/>
      <c r="FN244" s="18"/>
      <c r="FO244" s="18"/>
      <c r="FP244" s="18"/>
      <c r="FQ244" s="18"/>
      <c r="FR244" s="18"/>
      <c r="FS244" s="18"/>
      <c r="FT244" s="18"/>
      <c r="FU244" s="18"/>
      <c r="FV244" s="18"/>
      <c r="FW244" s="18"/>
      <c r="FX244" s="18"/>
      <c r="FY244" s="18"/>
      <c r="FZ244" s="18"/>
      <c r="GA244" s="18"/>
      <c r="GB244" s="18"/>
      <c r="GC244" s="18"/>
      <c r="GD244" s="18"/>
      <c r="GE244" s="18"/>
      <c r="GF244" s="18"/>
      <c r="GG244" s="18"/>
      <c r="GH244" s="18"/>
      <c r="GI244" s="18"/>
      <c r="GJ244" s="18"/>
      <c r="GK244" s="18"/>
      <c r="GL244" s="18"/>
      <c r="GM244" s="18"/>
      <c r="GN244" s="18"/>
      <c r="GO244" s="18"/>
      <c r="GP244" s="18"/>
    </row>
    <row r="245" spans="1:198" ht="13.7" customHeight="1" thickBot="1" x14ac:dyDescent="0.25">
      <c r="A245" s="174" t="s">
        <v>111</v>
      </c>
      <c r="B245" s="174"/>
      <c r="C245" s="118"/>
      <c r="D245" s="118"/>
      <c r="E245" s="118"/>
      <c r="F245" s="117" t="s">
        <v>104</v>
      </c>
      <c r="G245" s="117"/>
      <c r="H245" s="118"/>
      <c r="I245" s="118"/>
      <c r="J245" s="118"/>
      <c r="K245" s="116" t="s">
        <v>105</v>
      </c>
      <c r="L245" s="116"/>
      <c r="M245" s="116"/>
      <c r="N245" s="15" t="s">
        <v>53</v>
      </c>
      <c r="O245" s="113">
        <f>C245*0.67</f>
        <v>0</v>
      </c>
      <c r="P245" s="114"/>
      <c r="Q245" s="114"/>
      <c r="R245" s="115"/>
      <c r="S245" s="113">
        <f>H245*0.67</f>
        <v>0</v>
      </c>
      <c r="T245" s="114"/>
      <c r="U245" s="114"/>
      <c r="V245" s="115"/>
      <c r="W245" s="15" t="s">
        <v>19</v>
      </c>
      <c r="X245" s="125">
        <f>SUM(X241:AA244)</f>
        <v>0</v>
      </c>
      <c r="Y245" s="126"/>
      <c r="Z245" s="126"/>
      <c r="AA245" s="127"/>
      <c r="AB245" s="125">
        <f>SUM(AB241:AE244)</f>
        <v>0</v>
      </c>
      <c r="AC245" s="137"/>
      <c r="AD245" s="137"/>
      <c r="AE245" s="138"/>
      <c r="AF245" s="172"/>
      <c r="AG245" s="173"/>
      <c r="AH245" s="173"/>
      <c r="AI245" s="125">
        <f>SUM(AI241:AK244)</f>
        <v>0</v>
      </c>
      <c r="AJ245" s="137"/>
      <c r="AK245" s="138"/>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c r="DH245" s="18"/>
      <c r="DI245" s="18"/>
      <c r="DJ245" s="18"/>
      <c r="DK245" s="18"/>
      <c r="DL245" s="18"/>
      <c r="DM245" s="18"/>
      <c r="DN245" s="18"/>
      <c r="DO245" s="18"/>
      <c r="DP245" s="18"/>
      <c r="DQ245" s="18"/>
      <c r="DR245" s="18"/>
      <c r="DS245" s="18"/>
      <c r="DT245" s="18"/>
      <c r="DU245" s="18"/>
      <c r="DV245" s="18"/>
      <c r="DW245" s="18"/>
      <c r="DX245" s="18"/>
      <c r="DY245" s="18"/>
      <c r="DZ245" s="18"/>
      <c r="EA245" s="18"/>
      <c r="EB245" s="18"/>
      <c r="EC245" s="18"/>
      <c r="ED245" s="18"/>
      <c r="EE245" s="18"/>
      <c r="EF245" s="18"/>
      <c r="EG245" s="18"/>
      <c r="EH245" s="18"/>
      <c r="EI245" s="18"/>
      <c r="EJ245" s="18"/>
      <c r="EK245" s="18"/>
      <c r="EL245" s="18"/>
      <c r="EM245" s="18"/>
      <c r="EN245" s="18"/>
      <c r="EO245" s="18"/>
      <c r="EP245" s="18"/>
      <c r="EQ245" s="18"/>
      <c r="ER245" s="18"/>
      <c r="ES245" s="18"/>
      <c r="ET245" s="18"/>
      <c r="EU245" s="18"/>
      <c r="EV245" s="18"/>
      <c r="EW245" s="18"/>
      <c r="EX245" s="18"/>
      <c r="EY245" s="18"/>
      <c r="EZ245" s="18"/>
      <c r="FA245" s="18"/>
      <c r="FB245" s="18"/>
      <c r="FC245" s="18"/>
      <c r="FD245" s="18"/>
      <c r="FE245" s="18"/>
      <c r="FF245" s="18"/>
      <c r="FG245" s="18"/>
      <c r="FH245" s="18"/>
      <c r="FI245" s="18"/>
      <c r="FJ245" s="18"/>
      <c r="FK245" s="18"/>
      <c r="FL245" s="18"/>
      <c r="FM245" s="18"/>
      <c r="FN245" s="18"/>
      <c r="FO245" s="18"/>
      <c r="FP245" s="18"/>
      <c r="FQ245" s="18"/>
      <c r="FR245" s="18"/>
      <c r="FS245" s="18"/>
      <c r="FT245" s="18"/>
      <c r="FU245" s="18"/>
      <c r="FV245" s="18"/>
      <c r="FW245" s="18"/>
      <c r="FX245" s="18"/>
      <c r="FY245" s="18"/>
      <c r="FZ245" s="18"/>
      <c r="GA245" s="18"/>
      <c r="GB245" s="18"/>
      <c r="GC245" s="18"/>
      <c r="GD245" s="18"/>
      <c r="GE245" s="18"/>
      <c r="GF245" s="18"/>
      <c r="GG245" s="18"/>
      <c r="GH245" s="18"/>
      <c r="GI245" s="18"/>
      <c r="GJ245" s="18"/>
      <c r="GK245" s="18"/>
      <c r="GL245" s="18"/>
      <c r="GM245" s="18"/>
      <c r="GN245" s="18"/>
      <c r="GO245" s="18"/>
      <c r="GP245" s="18"/>
    </row>
    <row r="246" spans="1:198" ht="13.5" thickTop="1" x14ac:dyDescent="0.2">
      <c r="A246" s="92" t="s">
        <v>101</v>
      </c>
      <c r="B246" s="54"/>
      <c r="C246" s="57" t="s">
        <v>39</v>
      </c>
      <c r="D246" s="58"/>
      <c r="E246" s="58"/>
      <c r="F246" s="58"/>
      <c r="G246" s="59"/>
      <c r="H246" s="58" t="s">
        <v>40</v>
      </c>
      <c r="I246" s="58"/>
      <c r="J246" s="58"/>
      <c r="K246" s="110"/>
      <c r="L246" s="110"/>
      <c r="M246" s="111"/>
      <c r="N246" s="17">
        <v>1</v>
      </c>
      <c r="O246" s="52" t="s">
        <v>41</v>
      </c>
      <c r="P246" s="53"/>
      <c r="Q246" s="53"/>
      <c r="R246" s="54"/>
      <c r="S246" s="52" t="s">
        <v>42</v>
      </c>
      <c r="T246" s="53"/>
      <c r="U246" s="53"/>
      <c r="V246" s="54"/>
      <c r="W246" s="16">
        <v>2</v>
      </c>
      <c r="X246" s="52" t="s">
        <v>41</v>
      </c>
      <c r="Y246" s="53"/>
      <c r="Z246" s="53"/>
      <c r="AA246" s="54"/>
      <c r="AB246" s="52" t="s">
        <v>42</v>
      </c>
      <c r="AC246" s="53"/>
      <c r="AD246" s="53"/>
      <c r="AE246" s="54"/>
      <c r="AF246" s="52" t="s">
        <v>43</v>
      </c>
      <c r="AG246" s="53"/>
      <c r="AH246" s="53"/>
      <c r="AI246" s="52" t="s">
        <v>44</v>
      </c>
      <c r="AJ246" s="53"/>
      <c r="AK246" s="54"/>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c r="DZ246" s="18"/>
      <c r="EA246" s="18"/>
      <c r="EB246" s="18"/>
      <c r="EC246" s="18"/>
      <c r="ED246" s="18"/>
      <c r="EE246" s="18"/>
      <c r="EF246" s="18"/>
      <c r="EG246" s="18"/>
      <c r="EH246" s="18"/>
      <c r="EI246" s="18"/>
      <c r="EJ246" s="18"/>
      <c r="EK246" s="18"/>
      <c r="EL246" s="18"/>
      <c r="EM246" s="18"/>
      <c r="EN246" s="18"/>
      <c r="EO246" s="18"/>
      <c r="EP246" s="18"/>
      <c r="EQ246" s="18"/>
      <c r="ER246" s="18"/>
      <c r="ES246" s="18"/>
      <c r="ET246" s="18"/>
      <c r="EU246" s="18"/>
      <c r="EV246" s="18"/>
      <c r="EW246" s="18"/>
      <c r="EX246" s="18"/>
      <c r="EY246" s="18"/>
      <c r="EZ246" s="18"/>
      <c r="FA246" s="18"/>
      <c r="FB246" s="18"/>
      <c r="FC246" s="18"/>
      <c r="FD246" s="18"/>
      <c r="FE246" s="18"/>
      <c r="FF246" s="18"/>
      <c r="FG246" s="18"/>
      <c r="FH246" s="18"/>
      <c r="FI246" s="18"/>
      <c r="FJ246" s="18"/>
      <c r="FK246" s="18"/>
      <c r="FL246" s="18"/>
      <c r="FM246" s="18"/>
      <c r="FN246" s="18"/>
      <c r="FO246" s="18"/>
      <c r="FP246" s="18"/>
      <c r="FQ246" s="18"/>
      <c r="FR246" s="18"/>
      <c r="FS246" s="18"/>
      <c r="FT246" s="18"/>
      <c r="FU246" s="18"/>
      <c r="FV246" s="18"/>
      <c r="FW246" s="18"/>
      <c r="FX246" s="18"/>
      <c r="FY246" s="18"/>
      <c r="FZ246" s="18"/>
      <c r="GA246" s="18"/>
      <c r="GB246" s="18"/>
      <c r="GC246" s="18"/>
      <c r="GD246" s="18"/>
      <c r="GE246" s="18"/>
      <c r="GF246" s="18"/>
      <c r="GG246" s="18"/>
      <c r="GH246" s="18"/>
      <c r="GI246" s="18"/>
      <c r="GJ246" s="18"/>
      <c r="GK246" s="18"/>
      <c r="GL246" s="18"/>
      <c r="GM246" s="18"/>
      <c r="GN246" s="18"/>
      <c r="GO246" s="18"/>
      <c r="GP246" s="18"/>
    </row>
    <row r="247" spans="1:198" x14ac:dyDescent="0.2">
      <c r="A247" s="88"/>
      <c r="B247" s="89"/>
      <c r="C247" s="88"/>
      <c r="D247" s="90"/>
      <c r="E247" s="90"/>
      <c r="F247" s="90"/>
      <c r="G247" s="91"/>
      <c r="H247" s="88"/>
      <c r="I247" s="90"/>
      <c r="J247" s="90"/>
      <c r="K247" s="90"/>
      <c r="L247" s="90"/>
      <c r="M247" s="91"/>
      <c r="N247" s="14" t="s">
        <v>45</v>
      </c>
      <c r="O247" s="72"/>
      <c r="P247" s="73"/>
      <c r="Q247" s="73"/>
      <c r="R247" s="74"/>
      <c r="S247" s="72"/>
      <c r="T247" s="73"/>
      <c r="U247" s="73"/>
      <c r="V247" s="74"/>
      <c r="W247" s="14" t="s">
        <v>47</v>
      </c>
      <c r="X247" s="72"/>
      <c r="Y247" s="73"/>
      <c r="Z247" s="73"/>
      <c r="AA247" s="74"/>
      <c r="AB247" s="72"/>
      <c r="AC247" s="73"/>
      <c r="AD247" s="73"/>
      <c r="AE247" s="74"/>
      <c r="AF247" s="88"/>
      <c r="AG247" s="136"/>
      <c r="AH247" s="136"/>
      <c r="AI247" s="72"/>
      <c r="AJ247" s="73"/>
      <c r="AK247" s="74"/>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c r="DH247" s="18"/>
      <c r="DI247" s="18"/>
      <c r="DJ247" s="18"/>
      <c r="DK247" s="18"/>
      <c r="DL247" s="18"/>
      <c r="DM247" s="18"/>
      <c r="DN247" s="18"/>
      <c r="DO247" s="18"/>
      <c r="DP247" s="18"/>
      <c r="DQ247" s="18"/>
      <c r="DR247" s="18"/>
      <c r="DS247" s="18"/>
      <c r="DT247" s="18"/>
      <c r="DU247" s="18"/>
      <c r="DV247" s="18"/>
      <c r="DW247" s="18"/>
      <c r="DX247" s="18"/>
      <c r="DY247" s="18"/>
      <c r="DZ247" s="18"/>
      <c r="EA247" s="18"/>
      <c r="EB247" s="18"/>
      <c r="EC247" s="18"/>
      <c r="ED247" s="18"/>
      <c r="EE247" s="18"/>
      <c r="EF247" s="18"/>
      <c r="EG247" s="18"/>
      <c r="EH247" s="18"/>
      <c r="EI247" s="18"/>
      <c r="EJ247" s="18"/>
      <c r="EK247" s="18"/>
      <c r="EL247" s="18"/>
      <c r="EM247" s="18"/>
      <c r="EN247" s="18"/>
      <c r="EO247" s="18"/>
      <c r="EP247" s="18"/>
      <c r="EQ247" s="18"/>
      <c r="ER247" s="18"/>
      <c r="ES247" s="18"/>
      <c r="ET247" s="18"/>
      <c r="EU247" s="18"/>
      <c r="EV247" s="18"/>
      <c r="EW247" s="18"/>
      <c r="EX247" s="18"/>
      <c r="EY247" s="18"/>
      <c r="EZ247" s="18"/>
      <c r="FA247" s="18"/>
      <c r="FB247" s="18"/>
      <c r="FC247" s="18"/>
      <c r="FD247" s="18"/>
      <c r="FE247" s="18"/>
      <c r="FF247" s="18"/>
      <c r="FG247" s="18"/>
      <c r="FH247" s="18"/>
      <c r="FI247" s="18"/>
      <c r="FJ247" s="18"/>
      <c r="FK247" s="18"/>
      <c r="FL247" s="18"/>
      <c r="FM247" s="18"/>
      <c r="FN247" s="18"/>
      <c r="FO247" s="18"/>
      <c r="FP247" s="18"/>
      <c r="FQ247" s="18"/>
      <c r="FR247" s="18"/>
      <c r="FS247" s="18"/>
      <c r="FT247" s="18"/>
      <c r="FU247" s="18"/>
      <c r="FV247" s="18"/>
      <c r="FW247" s="18"/>
      <c r="FX247" s="18"/>
      <c r="FY247" s="18"/>
      <c r="FZ247" s="18"/>
      <c r="GA247" s="18"/>
      <c r="GB247" s="18"/>
      <c r="GC247" s="18"/>
      <c r="GD247" s="18"/>
      <c r="GE247" s="18"/>
      <c r="GF247" s="18"/>
      <c r="GG247" s="18"/>
      <c r="GH247" s="18"/>
      <c r="GI247" s="18"/>
      <c r="GJ247" s="18"/>
      <c r="GK247" s="18"/>
      <c r="GL247" s="18"/>
      <c r="GM247" s="18"/>
      <c r="GN247" s="18"/>
      <c r="GO247" s="18"/>
      <c r="GP247" s="18"/>
    </row>
    <row r="248" spans="1:198" x14ac:dyDescent="0.2">
      <c r="A248" s="88"/>
      <c r="B248" s="89"/>
      <c r="C248" s="88"/>
      <c r="D248" s="90"/>
      <c r="E248" s="90"/>
      <c r="F248" s="90"/>
      <c r="G248" s="91"/>
      <c r="H248" s="88"/>
      <c r="I248" s="90"/>
      <c r="J248" s="90"/>
      <c r="K248" s="90"/>
      <c r="L248" s="90"/>
      <c r="M248" s="91"/>
      <c r="N248" s="14" t="s">
        <v>48</v>
      </c>
      <c r="O248" s="72"/>
      <c r="P248" s="73"/>
      <c r="Q248" s="73"/>
      <c r="R248" s="74"/>
      <c r="S248" s="72"/>
      <c r="T248" s="73"/>
      <c r="U248" s="73"/>
      <c r="V248" s="74"/>
      <c r="W248" s="14" t="s">
        <v>49</v>
      </c>
      <c r="X248" s="72"/>
      <c r="Y248" s="73"/>
      <c r="Z248" s="73"/>
      <c r="AA248" s="74"/>
      <c r="AB248" s="72"/>
      <c r="AC248" s="73"/>
      <c r="AD248" s="73"/>
      <c r="AE248" s="74"/>
      <c r="AF248" s="88"/>
      <c r="AG248" s="136"/>
      <c r="AH248" s="136"/>
      <c r="AI248" s="72"/>
      <c r="AJ248" s="73"/>
      <c r="AK248" s="74"/>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c r="DN248" s="18"/>
      <c r="DO248" s="18"/>
      <c r="DP248" s="18"/>
      <c r="DQ248" s="18"/>
      <c r="DR248" s="18"/>
      <c r="DS248" s="18"/>
      <c r="DT248" s="18"/>
      <c r="DU248" s="18"/>
      <c r="DV248" s="18"/>
      <c r="DW248" s="18"/>
      <c r="DX248" s="18"/>
      <c r="DY248" s="18"/>
      <c r="DZ248" s="18"/>
      <c r="EA248" s="18"/>
      <c r="EB248" s="18"/>
      <c r="EC248" s="18"/>
      <c r="ED248" s="18"/>
      <c r="EE248" s="18"/>
      <c r="EF248" s="18"/>
      <c r="EG248" s="18"/>
      <c r="EH248" s="18"/>
      <c r="EI248" s="18"/>
      <c r="EJ248" s="18"/>
      <c r="EK248" s="18"/>
      <c r="EL248" s="18"/>
      <c r="EM248" s="18"/>
      <c r="EN248" s="18"/>
      <c r="EO248" s="18"/>
      <c r="EP248" s="18"/>
      <c r="EQ248" s="18"/>
      <c r="ER248" s="18"/>
      <c r="ES248" s="18"/>
      <c r="ET248" s="18"/>
      <c r="EU248" s="18"/>
      <c r="EV248" s="18"/>
      <c r="EW248" s="18"/>
      <c r="EX248" s="18"/>
      <c r="EY248" s="18"/>
      <c r="EZ248" s="18"/>
      <c r="FA248" s="18"/>
      <c r="FB248" s="18"/>
      <c r="FC248" s="18"/>
      <c r="FD248" s="18"/>
      <c r="FE248" s="18"/>
      <c r="FF248" s="18"/>
      <c r="FG248" s="18"/>
      <c r="FH248" s="18"/>
      <c r="FI248" s="18"/>
      <c r="FJ248" s="18"/>
      <c r="FK248" s="18"/>
      <c r="FL248" s="18"/>
      <c r="FM248" s="18"/>
      <c r="FN248" s="18"/>
      <c r="FO248" s="18"/>
      <c r="FP248" s="18"/>
      <c r="FQ248" s="18"/>
      <c r="FR248" s="18"/>
      <c r="FS248" s="18"/>
      <c r="FT248" s="18"/>
      <c r="FU248" s="18"/>
      <c r="FV248" s="18"/>
      <c r="FW248" s="18"/>
      <c r="FX248" s="18"/>
      <c r="FY248" s="18"/>
      <c r="FZ248" s="18"/>
      <c r="GA248" s="18"/>
      <c r="GB248" s="18"/>
      <c r="GC248" s="18"/>
      <c r="GD248" s="18"/>
      <c r="GE248" s="18"/>
      <c r="GF248" s="18"/>
      <c r="GG248" s="18"/>
      <c r="GH248" s="18"/>
      <c r="GI248" s="18"/>
      <c r="GJ248" s="18"/>
      <c r="GK248" s="18"/>
      <c r="GL248" s="18"/>
      <c r="GM248" s="18"/>
      <c r="GN248" s="18"/>
      <c r="GO248" s="18"/>
      <c r="GP248" s="18"/>
    </row>
    <row r="249" spans="1:198" x14ac:dyDescent="0.2">
      <c r="A249" s="88"/>
      <c r="B249" s="89"/>
      <c r="C249" s="88"/>
      <c r="D249" s="90"/>
      <c r="E249" s="90"/>
      <c r="F249" s="90"/>
      <c r="G249" s="91"/>
      <c r="H249" s="88"/>
      <c r="I249" s="90"/>
      <c r="J249" s="90"/>
      <c r="K249" s="90"/>
      <c r="L249" s="90"/>
      <c r="M249" s="91"/>
      <c r="N249" s="14" t="s">
        <v>50</v>
      </c>
      <c r="O249" s="72"/>
      <c r="P249" s="73"/>
      <c r="Q249" s="73"/>
      <c r="R249" s="74"/>
      <c r="S249" s="72"/>
      <c r="T249" s="73"/>
      <c r="U249" s="73"/>
      <c r="V249" s="74"/>
      <c r="W249" s="14" t="s">
        <v>51</v>
      </c>
      <c r="X249" s="72"/>
      <c r="Y249" s="73"/>
      <c r="Z249" s="73"/>
      <c r="AA249" s="74"/>
      <c r="AB249" s="72"/>
      <c r="AC249" s="73"/>
      <c r="AD249" s="73"/>
      <c r="AE249" s="74"/>
      <c r="AF249" s="88"/>
      <c r="AG249" s="136"/>
      <c r="AH249" s="136"/>
      <c r="AI249" s="72"/>
      <c r="AJ249" s="73"/>
      <c r="AK249" s="74"/>
      <c r="AL249" s="21" t="s">
        <v>65</v>
      </c>
      <c r="AM249" s="170">
        <f>SUM(O251,O247,O245,O241,O239,O235,O233,O229,O227,O223,O221,O217,O215,O211,O209,O205,O203,O199)</f>
        <v>0</v>
      </c>
      <c r="AN249" s="171"/>
      <c r="AO249" s="171"/>
      <c r="AP249" s="171"/>
      <c r="AQ249" s="171"/>
      <c r="AR249" s="20"/>
      <c r="AS249" s="20"/>
      <c r="AT249" s="21" t="s">
        <v>66</v>
      </c>
      <c r="AU249" s="26">
        <f>SUM(X247:AA249,X241:AA243,X235:AA237,X229:AA231,X223:AA225,X217:AA219,X211:AA213,X205:AA207,X199:AA201)</f>
        <v>0</v>
      </c>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c r="DH249" s="18"/>
      <c r="DI249" s="18"/>
      <c r="DJ249" s="18"/>
      <c r="DK249" s="18"/>
      <c r="DL249" s="18"/>
      <c r="DM249" s="18"/>
      <c r="DN249" s="18"/>
      <c r="DO249" s="18"/>
      <c r="DP249" s="18"/>
      <c r="DQ249" s="18"/>
      <c r="DR249" s="18"/>
      <c r="DS249" s="18"/>
      <c r="DT249" s="18"/>
      <c r="DU249" s="18"/>
      <c r="DV249" s="18"/>
      <c r="DW249" s="18"/>
      <c r="DX249" s="18"/>
      <c r="DY249" s="18"/>
      <c r="DZ249" s="18"/>
      <c r="EA249" s="18"/>
      <c r="EB249" s="18"/>
      <c r="EC249" s="18"/>
      <c r="ED249" s="18"/>
      <c r="EE249" s="18"/>
      <c r="EF249" s="18"/>
      <c r="EG249" s="18"/>
      <c r="EH249" s="18"/>
      <c r="EI249" s="18"/>
      <c r="EJ249" s="18"/>
      <c r="EK249" s="18"/>
      <c r="EL249" s="18"/>
      <c r="EM249" s="18"/>
      <c r="EN249" s="18"/>
      <c r="EO249" s="18"/>
      <c r="EP249" s="18"/>
      <c r="EQ249" s="18"/>
      <c r="ER249" s="18"/>
      <c r="ES249" s="18"/>
      <c r="ET249" s="18"/>
      <c r="EU249" s="18"/>
      <c r="EV249" s="18"/>
      <c r="EW249" s="18"/>
      <c r="EX249" s="18"/>
      <c r="EY249" s="18"/>
      <c r="EZ249" s="18"/>
      <c r="FA249" s="18"/>
      <c r="FB249" s="18"/>
      <c r="FC249" s="18"/>
      <c r="FD249" s="18"/>
      <c r="FE249" s="18"/>
      <c r="FF249" s="18"/>
      <c r="FG249" s="18"/>
      <c r="FH249" s="18"/>
      <c r="FI249" s="18"/>
      <c r="FJ249" s="18"/>
      <c r="FK249" s="18"/>
      <c r="FL249" s="18"/>
      <c r="FM249" s="18"/>
      <c r="FN249" s="18"/>
      <c r="FO249" s="18"/>
      <c r="FP249" s="18"/>
      <c r="FQ249" s="18"/>
      <c r="FR249" s="18"/>
      <c r="FS249" s="18"/>
      <c r="FT249" s="18"/>
      <c r="FU249" s="18"/>
      <c r="FV249" s="18"/>
      <c r="FW249" s="18"/>
      <c r="FX249" s="18"/>
      <c r="FY249" s="18"/>
      <c r="FZ249" s="18"/>
      <c r="GA249" s="18"/>
      <c r="GB249" s="18"/>
      <c r="GC249" s="18"/>
      <c r="GD249" s="18"/>
      <c r="GE249" s="18"/>
      <c r="GF249" s="18"/>
      <c r="GG249" s="18"/>
      <c r="GH249" s="18"/>
      <c r="GI249" s="18"/>
      <c r="GJ249" s="18"/>
      <c r="GK249" s="18"/>
      <c r="GL249" s="18"/>
      <c r="GM249" s="18"/>
      <c r="GN249" s="18"/>
      <c r="GO249" s="18"/>
      <c r="GP249" s="18"/>
    </row>
    <row r="250" spans="1:198" x14ac:dyDescent="0.2">
      <c r="A250" s="98" t="s">
        <v>126</v>
      </c>
      <c r="B250" s="99"/>
      <c r="C250" s="100"/>
      <c r="D250" s="101"/>
      <c r="E250" s="102"/>
      <c r="F250" s="103"/>
      <c r="G250" s="98" t="s">
        <v>127</v>
      </c>
      <c r="H250" s="99"/>
      <c r="I250" s="100"/>
      <c r="J250" s="119"/>
      <c r="K250" s="119"/>
      <c r="L250" s="119"/>
      <c r="M250" s="120"/>
      <c r="N250" s="139"/>
      <c r="O250" s="140"/>
      <c r="P250" s="140"/>
      <c r="Q250" s="140"/>
      <c r="R250" s="140"/>
      <c r="S250" s="164"/>
      <c r="T250" s="165"/>
      <c r="U250" s="165"/>
      <c r="V250" s="166"/>
      <c r="W250" s="14" t="s">
        <v>52</v>
      </c>
      <c r="X250" s="72"/>
      <c r="Y250" s="73"/>
      <c r="Z250" s="73"/>
      <c r="AA250" s="74"/>
      <c r="AB250" s="72"/>
      <c r="AC250" s="73"/>
      <c r="AD250" s="73"/>
      <c r="AE250" s="74"/>
      <c r="AF250" s="88"/>
      <c r="AG250" s="136"/>
      <c r="AH250" s="136"/>
      <c r="AI250" s="72"/>
      <c r="AJ250" s="73"/>
      <c r="AK250" s="74"/>
      <c r="AL250" s="21" t="s">
        <v>71</v>
      </c>
      <c r="AM250" s="170">
        <f>SUM(S251,S247,S245,S241,S239,S235,S233,S229,S227,S223,S221,S217,S215,S211,S209,S205,S203,S199)</f>
        <v>0</v>
      </c>
      <c r="AN250" s="171"/>
      <c r="AO250" s="171"/>
      <c r="AP250" s="171"/>
      <c r="AQ250" s="171"/>
      <c r="AR250" s="20"/>
      <c r="AS250" s="20"/>
      <c r="AT250" s="21" t="s">
        <v>72</v>
      </c>
      <c r="AU250" s="26">
        <f>SUM(AB247:AE249,AB241:AE243,AB235:AE237,AB229:AE231,AB223:AE225,AB217:AE219,AB211:AE213,AB205:AE207,AB199:AE201)</f>
        <v>0</v>
      </c>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18"/>
      <c r="CI250" s="18"/>
      <c r="CJ250" s="18"/>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c r="DG250" s="18"/>
      <c r="DH250" s="18"/>
      <c r="DI250" s="18"/>
      <c r="DJ250" s="18"/>
      <c r="DK250" s="18"/>
      <c r="DL250" s="18"/>
      <c r="DM250" s="18"/>
      <c r="DN250" s="18"/>
      <c r="DO250" s="18"/>
      <c r="DP250" s="18"/>
      <c r="DQ250" s="18"/>
      <c r="DR250" s="18"/>
      <c r="DS250" s="18"/>
      <c r="DT250" s="18"/>
      <c r="DU250" s="18"/>
      <c r="DV250" s="18"/>
      <c r="DW250" s="18"/>
      <c r="DX250" s="18"/>
      <c r="DY250" s="18"/>
      <c r="DZ250" s="18"/>
      <c r="EA250" s="18"/>
      <c r="EB250" s="18"/>
      <c r="EC250" s="18"/>
      <c r="ED250" s="18"/>
      <c r="EE250" s="18"/>
      <c r="EF250" s="18"/>
      <c r="EG250" s="18"/>
      <c r="EH250" s="18"/>
      <c r="EI250" s="18"/>
      <c r="EJ250" s="18"/>
      <c r="EK250" s="18"/>
      <c r="EL250" s="18"/>
      <c r="EM250" s="18"/>
      <c r="EN250" s="18"/>
      <c r="EO250" s="18"/>
      <c r="EP250" s="18"/>
      <c r="EQ250" s="18"/>
      <c r="ER250" s="18"/>
      <c r="ES250" s="18"/>
      <c r="ET250" s="18"/>
      <c r="EU250" s="18"/>
      <c r="EV250" s="18"/>
      <c r="EW250" s="18"/>
      <c r="EX250" s="18"/>
      <c r="EY250" s="18"/>
      <c r="EZ250" s="18"/>
      <c r="FA250" s="18"/>
      <c r="FB250" s="18"/>
      <c r="FC250" s="18"/>
      <c r="FD250" s="18"/>
      <c r="FE250" s="18"/>
      <c r="FF250" s="18"/>
      <c r="FG250" s="18"/>
      <c r="FH250" s="18"/>
      <c r="FI250" s="18"/>
      <c r="FJ250" s="18"/>
      <c r="FK250" s="18"/>
      <c r="FL250" s="18"/>
      <c r="FM250" s="18"/>
      <c r="FN250" s="18"/>
      <c r="FO250" s="18"/>
      <c r="FP250" s="18"/>
      <c r="FQ250" s="18"/>
      <c r="FR250" s="18"/>
      <c r="FS250" s="18"/>
      <c r="FT250" s="18"/>
      <c r="FU250" s="18"/>
      <c r="FV250" s="18"/>
      <c r="FW250" s="18"/>
      <c r="FX250" s="18"/>
      <c r="FY250" s="18"/>
      <c r="FZ250" s="18"/>
      <c r="GA250" s="18"/>
      <c r="GB250" s="18"/>
      <c r="GC250" s="18"/>
      <c r="GD250" s="18"/>
      <c r="GE250" s="18"/>
      <c r="GF250" s="18"/>
      <c r="GG250" s="18"/>
      <c r="GH250" s="18"/>
      <c r="GI250" s="18"/>
      <c r="GJ250" s="18"/>
      <c r="GK250" s="18"/>
      <c r="GL250" s="18"/>
      <c r="GM250" s="18"/>
      <c r="GN250" s="18"/>
      <c r="GO250" s="18"/>
      <c r="GP250" s="18"/>
    </row>
    <row r="251" spans="1:198" ht="13.7" customHeight="1" thickBot="1" x14ac:dyDescent="0.25">
      <c r="A251" s="174" t="s">
        <v>111</v>
      </c>
      <c r="B251" s="174"/>
      <c r="C251" s="118"/>
      <c r="D251" s="118"/>
      <c r="E251" s="118"/>
      <c r="F251" s="117" t="s">
        <v>104</v>
      </c>
      <c r="G251" s="117"/>
      <c r="H251" s="118"/>
      <c r="I251" s="118"/>
      <c r="J251" s="118"/>
      <c r="K251" s="116" t="s">
        <v>105</v>
      </c>
      <c r="L251" s="116"/>
      <c r="M251" s="116"/>
      <c r="N251" s="15" t="s">
        <v>53</v>
      </c>
      <c r="O251" s="113">
        <f>C251*0.67</f>
        <v>0</v>
      </c>
      <c r="P251" s="114"/>
      <c r="Q251" s="114"/>
      <c r="R251" s="115"/>
      <c r="S251" s="113">
        <f>H251*0.67</f>
        <v>0</v>
      </c>
      <c r="T251" s="114"/>
      <c r="U251" s="114"/>
      <c r="V251" s="115"/>
      <c r="W251" s="15" t="s">
        <v>19</v>
      </c>
      <c r="X251" s="125">
        <f>SUM(X247:AA250)</f>
        <v>0</v>
      </c>
      <c r="Y251" s="126"/>
      <c r="Z251" s="126"/>
      <c r="AA251" s="127"/>
      <c r="AB251" s="125">
        <f>SUM(AB247:AE250)</f>
        <v>0</v>
      </c>
      <c r="AC251" s="137"/>
      <c r="AD251" s="137"/>
      <c r="AE251" s="138"/>
      <c r="AF251" s="172"/>
      <c r="AG251" s="173"/>
      <c r="AH251" s="173"/>
      <c r="AI251" s="125">
        <f>SUM(AI247:AK250)</f>
        <v>0</v>
      </c>
      <c r="AJ251" s="137"/>
      <c r="AK251" s="138"/>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c r="DH251" s="18"/>
      <c r="DI251" s="18"/>
      <c r="DJ251" s="18"/>
      <c r="DK251" s="18"/>
      <c r="DL251" s="18"/>
      <c r="DM251" s="18"/>
      <c r="DN251" s="18"/>
      <c r="DO251" s="18"/>
      <c r="DP251" s="18"/>
      <c r="DQ251" s="18"/>
      <c r="DR251" s="18"/>
      <c r="DS251" s="18"/>
      <c r="DT251" s="18"/>
      <c r="DU251" s="18"/>
      <c r="DV251" s="18"/>
      <c r="DW251" s="18"/>
      <c r="DX251" s="18"/>
      <c r="DY251" s="18"/>
      <c r="DZ251" s="18"/>
      <c r="EA251" s="18"/>
      <c r="EB251" s="18"/>
      <c r="EC251" s="18"/>
      <c r="ED251" s="18"/>
      <c r="EE251" s="18"/>
      <c r="EF251" s="18"/>
      <c r="EG251" s="18"/>
      <c r="EH251" s="18"/>
      <c r="EI251" s="18"/>
      <c r="EJ251" s="18"/>
      <c r="EK251" s="18"/>
      <c r="EL251" s="18"/>
      <c r="EM251" s="18"/>
      <c r="EN251" s="18"/>
      <c r="EO251" s="18"/>
      <c r="EP251" s="18"/>
      <c r="EQ251" s="18"/>
      <c r="ER251" s="18"/>
      <c r="ES251" s="18"/>
      <c r="ET251" s="18"/>
      <c r="EU251" s="18"/>
      <c r="EV251" s="18"/>
      <c r="EW251" s="18"/>
      <c r="EX251" s="18"/>
      <c r="EY251" s="18"/>
      <c r="EZ251" s="18"/>
      <c r="FA251" s="18"/>
      <c r="FB251" s="18"/>
      <c r="FC251" s="18"/>
      <c r="FD251" s="18"/>
      <c r="FE251" s="18"/>
      <c r="FF251" s="18"/>
      <c r="FG251" s="18"/>
      <c r="FH251" s="18"/>
      <c r="FI251" s="18"/>
      <c r="FJ251" s="18"/>
      <c r="FK251" s="18"/>
      <c r="FL251" s="18"/>
      <c r="FM251" s="18"/>
      <c r="FN251" s="18"/>
      <c r="FO251" s="18"/>
      <c r="FP251" s="18"/>
      <c r="FQ251" s="18"/>
      <c r="FR251" s="18"/>
      <c r="FS251" s="18"/>
      <c r="FT251" s="18"/>
      <c r="FU251" s="18"/>
      <c r="FV251" s="18"/>
      <c r="FW251" s="18"/>
      <c r="FX251" s="18"/>
      <c r="FY251" s="18"/>
      <c r="FZ251" s="18"/>
      <c r="GA251" s="18"/>
      <c r="GB251" s="18"/>
      <c r="GC251" s="18"/>
      <c r="GD251" s="18"/>
      <c r="GE251" s="18"/>
      <c r="GF251" s="18"/>
      <c r="GG251" s="18"/>
      <c r="GH251" s="18"/>
      <c r="GI251" s="18"/>
      <c r="GJ251" s="18"/>
      <c r="GK251" s="18"/>
      <c r="GL251" s="18"/>
      <c r="GM251" s="18"/>
      <c r="GN251" s="18"/>
      <c r="GO251" s="18"/>
      <c r="GP251" s="18"/>
    </row>
    <row r="252" spans="1:198" ht="13.5" thickTop="1" x14ac:dyDescent="0.2">
      <c r="A252" s="143" t="s">
        <v>56</v>
      </c>
      <c r="B252" s="144"/>
      <c r="C252" s="144"/>
      <c r="D252" s="144"/>
      <c r="E252" s="144"/>
      <c r="F252" s="144"/>
      <c r="G252" s="144"/>
      <c r="H252" s="144"/>
      <c r="I252" s="144"/>
      <c r="J252" s="144"/>
      <c r="K252" s="144"/>
      <c r="L252" s="144"/>
      <c r="M252" s="144"/>
      <c r="N252" s="145"/>
      <c r="O252" s="122">
        <f>SUM(O199:R201,O203,O205:R207,O209,O211:R213,O215,O217:R219,O221,O223:R225,O227,O229:R231,O233,O235:R237,O239,O241:R243,O245,O247:R249,O251)</f>
        <v>0</v>
      </c>
      <c r="P252" s="123"/>
      <c r="Q252" s="123"/>
      <c r="R252" s="124"/>
      <c r="S252" s="122">
        <f>SUM(S199:V201,S203,S205:V207,S209,S211:V213,S215,S217:V219,S221,S223:V225,S227,S229:V231,S233,S235:V237,S239,S241:V243,S245,S247:V249,S251)</f>
        <v>0</v>
      </c>
      <c r="T252" s="123"/>
      <c r="U252" s="123"/>
      <c r="V252" s="124"/>
      <c r="W252" s="16"/>
      <c r="X252" s="167">
        <f>SUM(X203,X209,X215,X221,X227,X233,X239,X245,X251)</f>
        <v>0</v>
      </c>
      <c r="Y252" s="168"/>
      <c r="Z252" s="168"/>
      <c r="AA252" s="169"/>
      <c r="AB252" s="167">
        <f>SUM(AB203,AB209,AB215,AB221,AB227,AB233,AB239,AB245,AB251)</f>
        <v>0</v>
      </c>
      <c r="AC252" s="168"/>
      <c r="AD252" s="168"/>
      <c r="AE252" s="169"/>
      <c r="AF252" s="147"/>
      <c r="AG252" s="148"/>
      <c r="AH252" s="149"/>
      <c r="AI252" s="167">
        <f>SUM(AI199:AK202,AI205:AK208,AI211:AK214,AI217:AK220,AI223:AK226,AI229:AK232,AI235:AK238,AI241:AK244,AI247:AK250)</f>
        <v>0</v>
      </c>
      <c r="AJ252" s="168"/>
      <c r="AK252" s="169"/>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18"/>
      <c r="DJ252" s="18"/>
      <c r="DK252" s="18"/>
      <c r="DL252" s="18"/>
      <c r="DM252" s="18"/>
      <c r="DN252" s="18"/>
      <c r="DO252" s="18"/>
      <c r="DP252" s="18"/>
      <c r="DQ252" s="18"/>
      <c r="DR252" s="18"/>
      <c r="DS252" s="18"/>
      <c r="DT252" s="18"/>
      <c r="DU252" s="18"/>
      <c r="DV252" s="18"/>
      <c r="DW252" s="18"/>
      <c r="DX252" s="18"/>
      <c r="DY252" s="18"/>
      <c r="DZ252" s="18"/>
      <c r="EA252" s="18"/>
      <c r="EB252" s="18"/>
      <c r="EC252" s="18"/>
      <c r="ED252" s="18"/>
      <c r="EE252" s="18"/>
      <c r="EF252" s="18"/>
      <c r="EG252" s="18"/>
      <c r="EH252" s="18"/>
      <c r="EI252" s="18"/>
      <c r="EJ252" s="18"/>
      <c r="EK252" s="18"/>
      <c r="EL252" s="18"/>
      <c r="EM252" s="18"/>
      <c r="EN252" s="18"/>
      <c r="EO252" s="18"/>
      <c r="EP252" s="18"/>
      <c r="EQ252" s="18"/>
      <c r="ER252" s="18"/>
      <c r="ES252" s="18"/>
      <c r="ET252" s="18"/>
      <c r="EU252" s="18"/>
      <c r="EV252" s="18"/>
      <c r="EW252" s="18"/>
      <c r="EX252" s="18"/>
      <c r="EY252" s="18"/>
      <c r="EZ252" s="18"/>
      <c r="FA252" s="18"/>
      <c r="FB252" s="18"/>
      <c r="FC252" s="18"/>
      <c r="FD252" s="18"/>
      <c r="FE252" s="18"/>
      <c r="FF252" s="18"/>
      <c r="FG252" s="18"/>
      <c r="FH252" s="18"/>
      <c r="FI252" s="18"/>
      <c r="FJ252" s="18"/>
      <c r="FK252" s="18"/>
      <c r="FL252" s="18"/>
      <c r="FM252" s="18"/>
      <c r="FN252" s="18"/>
      <c r="FO252" s="18"/>
      <c r="FP252" s="18"/>
      <c r="FQ252" s="18"/>
      <c r="FR252" s="18"/>
      <c r="FS252" s="18"/>
      <c r="FT252" s="18"/>
      <c r="FU252" s="18"/>
      <c r="FV252" s="18"/>
      <c r="FW252" s="18"/>
      <c r="FX252" s="18"/>
      <c r="FY252" s="18"/>
      <c r="FZ252" s="18"/>
      <c r="GA252" s="18"/>
      <c r="GB252" s="18"/>
      <c r="GC252" s="18"/>
      <c r="GD252" s="18"/>
      <c r="GE252" s="18"/>
      <c r="GF252" s="18"/>
      <c r="GG252" s="18"/>
      <c r="GH252" s="18"/>
      <c r="GI252" s="18"/>
      <c r="GJ252" s="18"/>
      <c r="GK252" s="18"/>
      <c r="GL252" s="18"/>
      <c r="GM252" s="18"/>
      <c r="GN252" s="18"/>
      <c r="GO252" s="18"/>
      <c r="GP252" s="18"/>
    </row>
    <row r="253" spans="1:198" x14ac:dyDescent="0.2">
      <c r="A253" s="146" t="s">
        <v>102</v>
      </c>
      <c r="B253" s="131"/>
      <c r="C253" s="131"/>
      <c r="D253" s="131"/>
      <c r="E253" s="131"/>
      <c r="F253" s="131"/>
      <c r="G253" s="131"/>
      <c r="H253" s="131"/>
      <c r="I253" s="131"/>
      <c r="J253" s="131"/>
      <c r="K253" s="131"/>
      <c r="L253" s="131"/>
      <c r="M253" s="131"/>
      <c r="N253" s="132"/>
      <c r="O253" s="122">
        <f>SUM(O252,O192,O132,O71)</f>
        <v>25</v>
      </c>
      <c r="P253" s="123"/>
      <c r="Q253" s="123"/>
      <c r="R253" s="124"/>
      <c r="S253" s="122">
        <f>SUM(S252,S192,S132,S71)</f>
        <v>0</v>
      </c>
      <c r="T253" s="123"/>
      <c r="U253" s="123"/>
      <c r="V253" s="124"/>
      <c r="W253" s="16"/>
      <c r="X253" s="122">
        <f>SUM(X71,X132,X192,X252)</f>
        <v>622.91000000000008</v>
      </c>
      <c r="Y253" s="123"/>
      <c r="Z253" s="123"/>
      <c r="AA253" s="124"/>
      <c r="AB253" s="122">
        <f>SUM(AB252,AB192,AB132,AB71)</f>
        <v>0</v>
      </c>
      <c r="AC253" s="123"/>
      <c r="AD253" s="123"/>
      <c r="AE253" s="124"/>
      <c r="AF253" s="147"/>
      <c r="AG253" s="148"/>
      <c r="AH253" s="149"/>
      <c r="AI253" s="122">
        <f>SUM(AI252,AI192,AI132,AI71)</f>
        <v>130</v>
      </c>
      <c r="AJ253" s="123"/>
      <c r="AK253" s="124"/>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c r="DH253" s="18"/>
      <c r="DI253" s="18"/>
      <c r="DJ253" s="18"/>
      <c r="DK253" s="18"/>
      <c r="DL253" s="18"/>
      <c r="DM253" s="18"/>
      <c r="DN253" s="18"/>
      <c r="DO253" s="18"/>
      <c r="DP253" s="18"/>
      <c r="DQ253" s="18"/>
      <c r="DR253" s="18"/>
      <c r="DS253" s="18"/>
      <c r="DT253" s="18"/>
      <c r="DU253" s="18"/>
      <c r="DV253" s="18"/>
      <c r="DW253" s="18"/>
      <c r="DX253" s="18"/>
      <c r="DY253" s="18"/>
      <c r="DZ253" s="18"/>
      <c r="EA253" s="18"/>
      <c r="EB253" s="18"/>
      <c r="EC253" s="18"/>
      <c r="ED253" s="18"/>
      <c r="EE253" s="18"/>
      <c r="EF253" s="18"/>
      <c r="EG253" s="18"/>
      <c r="EH253" s="18"/>
      <c r="EI253" s="18"/>
      <c r="EJ253" s="18"/>
      <c r="EK253" s="18"/>
      <c r="EL253" s="18"/>
      <c r="EM253" s="18"/>
      <c r="EN253" s="18"/>
      <c r="EO253" s="18"/>
      <c r="EP253" s="18"/>
      <c r="EQ253" s="18"/>
      <c r="ER253" s="18"/>
      <c r="ES253" s="18"/>
      <c r="ET253" s="18"/>
      <c r="EU253" s="18"/>
      <c r="EV253" s="18"/>
      <c r="EW253" s="18"/>
      <c r="EX253" s="18"/>
      <c r="EY253" s="18"/>
      <c r="EZ253" s="18"/>
      <c r="FA253" s="18"/>
      <c r="FB253" s="18"/>
      <c r="FC253" s="18"/>
      <c r="FD253" s="18"/>
      <c r="FE253" s="18"/>
      <c r="FF253" s="18"/>
      <c r="FG253" s="18"/>
      <c r="FH253" s="18"/>
      <c r="FI253" s="18"/>
      <c r="FJ253" s="18"/>
      <c r="FK253" s="18"/>
      <c r="FL253" s="18"/>
      <c r="FM253" s="18"/>
      <c r="FN253" s="18"/>
      <c r="FO253" s="18"/>
      <c r="FP253" s="18"/>
      <c r="FQ253" s="18"/>
      <c r="FR253" s="18"/>
      <c r="FS253" s="18"/>
      <c r="FT253" s="18"/>
      <c r="FU253" s="18"/>
      <c r="FV253" s="18"/>
      <c r="FW253" s="18"/>
      <c r="FX253" s="18"/>
      <c r="FY253" s="18"/>
      <c r="FZ253" s="18"/>
      <c r="GA253" s="18"/>
      <c r="GB253" s="18"/>
      <c r="GC253" s="18"/>
      <c r="GD253" s="18"/>
      <c r="GE253" s="18"/>
      <c r="GF253" s="18"/>
      <c r="GG253" s="18"/>
      <c r="GH253" s="18"/>
      <c r="GI253" s="18"/>
      <c r="GJ253" s="18"/>
      <c r="GK253" s="18"/>
      <c r="GL253" s="18"/>
      <c r="GM253" s="18"/>
      <c r="GN253" s="18"/>
      <c r="GO253" s="18"/>
      <c r="GP253" s="18"/>
    </row>
    <row r="254" spans="1:198" x14ac:dyDescent="0.2">
      <c r="A254" s="162"/>
      <c r="B254" s="162"/>
      <c r="C254" s="162"/>
      <c r="D254" s="162"/>
      <c r="E254" s="162"/>
      <c r="F254" s="162"/>
      <c r="G254" s="162"/>
      <c r="H254" s="162"/>
      <c r="I254" s="162"/>
      <c r="J254" s="162"/>
      <c r="K254" s="162"/>
      <c r="L254" s="162"/>
      <c r="M254" s="162"/>
      <c r="N254" s="162"/>
      <c r="O254" s="162"/>
      <c r="P254" s="162"/>
      <c r="Q254" s="162"/>
      <c r="R254" s="162"/>
      <c r="S254" s="162"/>
      <c r="T254" s="162"/>
      <c r="U254" s="162"/>
      <c r="V254" s="162"/>
      <c r="W254" s="162"/>
      <c r="X254" s="162"/>
      <c r="Y254" s="162"/>
      <c r="Z254" s="162"/>
      <c r="AA254" s="162"/>
      <c r="AB254" s="162"/>
      <c r="AC254" s="162"/>
      <c r="AD254" s="162"/>
      <c r="AE254" s="162"/>
      <c r="AF254" s="162"/>
      <c r="AG254" s="162"/>
      <c r="AH254" s="162"/>
      <c r="AI254" s="162"/>
      <c r="AJ254" s="162"/>
      <c r="AK254" s="162"/>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c r="DN254" s="18"/>
      <c r="DO254" s="18"/>
      <c r="DP254" s="18"/>
      <c r="DQ254" s="18"/>
      <c r="DR254" s="18"/>
      <c r="DS254" s="18"/>
      <c r="DT254" s="18"/>
      <c r="DU254" s="18"/>
      <c r="DV254" s="18"/>
      <c r="DW254" s="18"/>
      <c r="DX254" s="18"/>
      <c r="DY254" s="18"/>
      <c r="DZ254" s="18"/>
      <c r="EA254" s="18"/>
      <c r="EB254" s="18"/>
      <c r="EC254" s="18"/>
      <c r="ED254" s="18"/>
      <c r="EE254" s="18"/>
      <c r="EF254" s="18"/>
      <c r="EG254" s="18"/>
      <c r="EH254" s="18"/>
      <c r="EI254" s="18"/>
      <c r="EJ254" s="18"/>
      <c r="EK254" s="18"/>
      <c r="EL254" s="18"/>
      <c r="EM254" s="18"/>
      <c r="EN254" s="18"/>
      <c r="EO254" s="18"/>
      <c r="EP254" s="18"/>
      <c r="EQ254" s="18"/>
      <c r="ER254" s="18"/>
      <c r="ES254" s="18"/>
      <c r="ET254" s="18"/>
      <c r="EU254" s="18"/>
      <c r="EV254" s="18"/>
      <c r="EW254" s="18"/>
      <c r="EX254" s="18"/>
      <c r="EY254" s="18"/>
      <c r="EZ254" s="18"/>
      <c r="FA254" s="18"/>
      <c r="FB254" s="18"/>
      <c r="FC254" s="18"/>
      <c r="FD254" s="18"/>
      <c r="FE254" s="18"/>
      <c r="FF254" s="18"/>
      <c r="FG254" s="18"/>
      <c r="FH254" s="18"/>
      <c r="FI254" s="18"/>
      <c r="FJ254" s="18"/>
      <c r="FK254" s="18"/>
      <c r="FL254" s="18"/>
      <c r="FM254" s="18"/>
      <c r="FN254" s="18"/>
      <c r="FO254" s="18"/>
      <c r="FP254" s="18"/>
      <c r="FQ254" s="18"/>
      <c r="FR254" s="18"/>
      <c r="FS254" s="18"/>
      <c r="FT254" s="18"/>
      <c r="FU254" s="18"/>
      <c r="FV254" s="18"/>
      <c r="FW254" s="18"/>
      <c r="FX254" s="18"/>
      <c r="FY254" s="18"/>
      <c r="FZ254" s="18"/>
      <c r="GA254" s="18"/>
      <c r="GB254" s="18"/>
      <c r="GC254" s="18"/>
      <c r="GD254" s="18"/>
      <c r="GE254" s="18"/>
      <c r="GF254" s="18"/>
      <c r="GG254" s="18"/>
      <c r="GH254" s="18"/>
      <c r="GI254" s="18"/>
      <c r="GJ254" s="18"/>
      <c r="GK254" s="18"/>
      <c r="GL254" s="18"/>
      <c r="GM254" s="18"/>
      <c r="GN254" s="18"/>
      <c r="GO254" s="18"/>
      <c r="GP254" s="18"/>
    </row>
    <row r="255" spans="1:198" x14ac:dyDescent="0.2">
      <c r="A255" s="112" t="s">
        <v>58</v>
      </c>
      <c r="B255" s="112"/>
      <c r="C255" s="112"/>
      <c r="D255" s="112"/>
      <c r="E255" s="112"/>
      <c r="F255" s="112"/>
      <c r="G255" s="112"/>
      <c r="H255" s="112"/>
      <c r="I255" s="112"/>
      <c r="J255" s="112"/>
      <c r="K255" s="112"/>
      <c r="L255" s="112"/>
      <c r="M255" s="112" t="s">
        <v>59</v>
      </c>
      <c r="N255" s="112"/>
      <c r="O255" s="112"/>
      <c r="P255" s="112"/>
      <c r="Q255" s="112"/>
      <c r="R255" s="112"/>
      <c r="S255" s="112"/>
      <c r="T255" s="112"/>
      <c r="U255" s="112"/>
      <c r="V255" s="112"/>
      <c r="W255" s="112"/>
      <c r="X255" s="112"/>
      <c r="Y255" s="163" t="s">
        <v>103</v>
      </c>
      <c r="Z255" s="154"/>
      <c r="AA255" s="154"/>
      <c r="AB255" s="154"/>
      <c r="AC255" s="154"/>
      <c r="AD255" s="154"/>
      <c r="AE255" s="154"/>
      <c r="AF255" s="154"/>
      <c r="AG255" s="154"/>
      <c r="AH255" s="154"/>
      <c r="AI255" s="154"/>
      <c r="AJ255" s="154"/>
      <c r="AK255" s="154"/>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c r="DH255" s="18"/>
      <c r="DI255" s="18"/>
      <c r="DJ255" s="18"/>
      <c r="DK255" s="18"/>
      <c r="DL255" s="18"/>
      <c r="DM255" s="18"/>
      <c r="DN255" s="18"/>
      <c r="DO255" s="18"/>
      <c r="DP255" s="18"/>
      <c r="DQ255" s="18"/>
      <c r="DR255" s="18"/>
      <c r="DS255" s="18"/>
      <c r="DT255" s="18"/>
      <c r="DU255" s="18"/>
      <c r="DV255" s="18"/>
      <c r="DW255" s="18"/>
      <c r="DX255" s="18"/>
      <c r="DY255" s="18"/>
      <c r="DZ255" s="18"/>
      <c r="EA255" s="18"/>
      <c r="EB255" s="18"/>
      <c r="EC255" s="18"/>
      <c r="ED255" s="18"/>
      <c r="EE255" s="18"/>
      <c r="EF255" s="18"/>
      <c r="EG255" s="18"/>
      <c r="EH255" s="18"/>
      <c r="EI255" s="18"/>
      <c r="EJ255" s="18"/>
      <c r="EK255" s="18"/>
      <c r="EL255" s="18"/>
      <c r="EM255" s="18"/>
      <c r="EN255" s="18"/>
      <c r="EO255" s="18"/>
      <c r="EP255" s="18"/>
      <c r="EQ255" s="18"/>
      <c r="ER255" s="18"/>
      <c r="ES255" s="18"/>
      <c r="ET255" s="18"/>
      <c r="EU255" s="18"/>
      <c r="EV255" s="18"/>
      <c r="EW255" s="18"/>
      <c r="EX255" s="18"/>
      <c r="EY255" s="18"/>
      <c r="EZ255" s="18"/>
      <c r="FA255" s="18"/>
      <c r="FB255" s="18"/>
      <c r="FC255" s="18"/>
      <c r="FD255" s="18"/>
      <c r="FE255" s="18"/>
      <c r="FF255" s="18"/>
      <c r="FG255" s="18"/>
      <c r="FH255" s="18"/>
      <c r="FI255" s="18"/>
      <c r="FJ255" s="18"/>
      <c r="FK255" s="18"/>
      <c r="FL255" s="18"/>
      <c r="FM255" s="18"/>
      <c r="FN255" s="18"/>
      <c r="FO255" s="18"/>
      <c r="FP255" s="18"/>
      <c r="FQ255" s="18"/>
      <c r="FR255" s="18"/>
      <c r="FS255" s="18"/>
      <c r="FT255" s="18"/>
      <c r="FU255" s="18"/>
      <c r="FV255" s="18"/>
      <c r="FW255" s="18"/>
      <c r="FX255" s="18"/>
      <c r="FY255" s="18"/>
      <c r="FZ255" s="18"/>
      <c r="GA255" s="18"/>
      <c r="GB255" s="18"/>
      <c r="GC255" s="18"/>
      <c r="GD255" s="18"/>
      <c r="GE255" s="18"/>
      <c r="GF255" s="18"/>
      <c r="GG255" s="18"/>
      <c r="GH255" s="18"/>
      <c r="GI255" s="18"/>
      <c r="GJ255" s="18"/>
      <c r="GK255" s="18"/>
      <c r="GL255" s="18"/>
      <c r="GM255" s="18"/>
      <c r="GN255" s="18"/>
      <c r="GO255" s="18"/>
      <c r="GP255" s="18"/>
    </row>
    <row r="256" spans="1:198" x14ac:dyDescent="0.2">
      <c r="A256" s="141" t="s">
        <v>61</v>
      </c>
      <c r="B256" s="141"/>
      <c r="C256" s="141"/>
      <c r="D256" s="141"/>
      <c r="E256" s="141" t="s">
        <v>62</v>
      </c>
      <c r="F256" s="141"/>
      <c r="G256" s="141"/>
      <c r="H256" s="141"/>
      <c r="I256" s="141"/>
      <c r="J256" s="141"/>
      <c r="K256" s="141"/>
      <c r="L256" s="141"/>
      <c r="M256" s="141" t="s">
        <v>63</v>
      </c>
      <c r="N256" s="141"/>
      <c r="O256" s="141"/>
      <c r="P256" s="141"/>
      <c r="Q256" s="141"/>
      <c r="R256" s="141" t="s">
        <v>64</v>
      </c>
      <c r="S256" s="142"/>
      <c r="T256" s="142"/>
      <c r="U256" s="142"/>
      <c r="V256" s="142"/>
      <c r="W256" s="142"/>
      <c r="X256" s="142"/>
      <c r="Y256" s="154"/>
      <c r="Z256" s="154"/>
      <c r="AA256" s="154"/>
      <c r="AB256" s="154"/>
      <c r="AC256" s="154"/>
      <c r="AD256" s="154"/>
      <c r="AE256" s="154"/>
      <c r="AF256" s="154"/>
      <c r="AG256" s="154"/>
      <c r="AH256" s="154"/>
      <c r="AI256" s="154"/>
      <c r="AJ256" s="154"/>
      <c r="AK256" s="154"/>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18"/>
      <c r="CI256" s="18"/>
      <c r="CJ256" s="18"/>
      <c r="CK256" s="18"/>
      <c r="CL256" s="18"/>
      <c r="CM256" s="18"/>
      <c r="CN256" s="18"/>
      <c r="CO256" s="18"/>
      <c r="CP256" s="18"/>
      <c r="CQ256" s="18"/>
      <c r="CR256" s="18"/>
      <c r="CS256" s="18"/>
      <c r="CT256" s="18"/>
      <c r="CU256" s="18"/>
      <c r="CV256" s="18"/>
      <c r="CW256" s="18"/>
      <c r="CX256" s="18"/>
      <c r="CY256" s="18"/>
      <c r="CZ256" s="18"/>
      <c r="DA256" s="18"/>
      <c r="DB256" s="18"/>
      <c r="DC256" s="18"/>
      <c r="DD256" s="18"/>
      <c r="DE256" s="18"/>
      <c r="DF256" s="18"/>
      <c r="DG256" s="18"/>
      <c r="DH256" s="18"/>
      <c r="DI256" s="18"/>
      <c r="DJ256" s="18"/>
      <c r="DK256" s="18"/>
      <c r="DL256" s="18"/>
      <c r="DM256" s="18"/>
      <c r="DN256" s="18"/>
      <c r="DO256" s="18"/>
      <c r="DP256" s="18"/>
      <c r="DQ256" s="18"/>
      <c r="DR256" s="18"/>
      <c r="DS256" s="18"/>
      <c r="DT256" s="18"/>
      <c r="DU256" s="18"/>
      <c r="DV256" s="18"/>
      <c r="DW256" s="18"/>
      <c r="DX256" s="18"/>
      <c r="DY256" s="18"/>
      <c r="DZ256" s="18"/>
      <c r="EA256" s="18"/>
      <c r="EB256" s="18"/>
      <c r="EC256" s="18"/>
      <c r="ED256" s="18"/>
      <c r="EE256" s="18"/>
      <c r="EF256" s="18"/>
      <c r="EG256" s="18"/>
      <c r="EH256" s="18"/>
      <c r="EI256" s="18"/>
      <c r="EJ256" s="18"/>
      <c r="EK256" s="18"/>
      <c r="EL256" s="18"/>
      <c r="EM256" s="18"/>
      <c r="EN256" s="18"/>
      <c r="EO256" s="18"/>
      <c r="EP256" s="18"/>
      <c r="EQ256" s="18"/>
      <c r="ER256" s="18"/>
      <c r="ES256" s="18"/>
      <c r="ET256" s="18"/>
      <c r="EU256" s="18"/>
      <c r="EV256" s="18"/>
      <c r="EW256" s="18"/>
      <c r="EX256" s="18"/>
      <c r="EY256" s="18"/>
      <c r="EZ256" s="18"/>
      <c r="FA256" s="18"/>
      <c r="FB256" s="18"/>
      <c r="FC256" s="18"/>
      <c r="FD256" s="18"/>
      <c r="FE256" s="18"/>
      <c r="FF256" s="18"/>
      <c r="FG256" s="18"/>
      <c r="FH256" s="18"/>
      <c r="FI256" s="18"/>
      <c r="FJ256" s="18"/>
      <c r="FK256" s="18"/>
      <c r="FL256" s="18"/>
      <c r="FM256" s="18"/>
      <c r="FN256" s="18"/>
      <c r="FO256" s="18"/>
      <c r="FP256" s="18"/>
      <c r="FQ256" s="18"/>
      <c r="FR256" s="18"/>
      <c r="FS256" s="18"/>
      <c r="FT256" s="18"/>
      <c r="FU256" s="18"/>
      <c r="FV256" s="18"/>
      <c r="FW256" s="18"/>
      <c r="FX256" s="18"/>
      <c r="FY256" s="18"/>
      <c r="FZ256" s="18"/>
      <c r="GA256" s="18"/>
      <c r="GB256" s="18"/>
      <c r="GC256" s="18"/>
      <c r="GD256" s="18"/>
      <c r="GE256" s="18"/>
      <c r="GF256" s="18"/>
      <c r="GG256" s="18"/>
      <c r="GH256" s="18"/>
      <c r="GI256" s="18"/>
      <c r="GJ256" s="18"/>
      <c r="GK256" s="18"/>
      <c r="GL256" s="18"/>
      <c r="GM256" s="18"/>
      <c r="GN256" s="18"/>
      <c r="GO256" s="18"/>
      <c r="GP256" s="18"/>
    </row>
    <row r="257" spans="1:198" x14ac:dyDescent="0.2">
      <c r="A257" s="141" t="s">
        <v>67</v>
      </c>
      <c r="B257" s="141"/>
      <c r="C257" s="141"/>
      <c r="D257" s="141"/>
      <c r="E257" s="141" t="s">
        <v>68</v>
      </c>
      <c r="F257" s="141"/>
      <c r="G257" s="141"/>
      <c r="H257" s="141"/>
      <c r="I257" s="141"/>
      <c r="J257" s="141"/>
      <c r="K257" s="141"/>
      <c r="L257" s="141"/>
      <c r="M257" s="141" t="s">
        <v>69</v>
      </c>
      <c r="N257" s="141"/>
      <c r="O257" s="141"/>
      <c r="P257" s="141"/>
      <c r="Q257" s="141"/>
      <c r="R257" s="141" t="s">
        <v>70</v>
      </c>
      <c r="S257" s="141"/>
      <c r="T257" s="141"/>
      <c r="U257" s="141"/>
      <c r="V257" s="141"/>
      <c r="W257" s="141"/>
      <c r="X257" s="141"/>
      <c r="Y257" s="154"/>
      <c r="Z257" s="154"/>
      <c r="AA257" s="154"/>
      <c r="AB257" s="154"/>
      <c r="AC257" s="154"/>
      <c r="AD257" s="154"/>
      <c r="AE257" s="154"/>
      <c r="AF257" s="154"/>
      <c r="AG257" s="154"/>
      <c r="AH257" s="154"/>
      <c r="AI257" s="154"/>
      <c r="AJ257" s="154"/>
      <c r="AK257" s="154"/>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c r="DH257" s="18"/>
      <c r="DI257" s="18"/>
      <c r="DJ257" s="18"/>
      <c r="DK257" s="18"/>
      <c r="DL257" s="18"/>
      <c r="DM257" s="18"/>
      <c r="DN257" s="18"/>
      <c r="DO257" s="18"/>
      <c r="DP257" s="18"/>
      <c r="DQ257" s="18"/>
      <c r="DR257" s="18"/>
      <c r="DS257" s="18"/>
      <c r="DT257" s="18"/>
      <c r="DU257" s="18"/>
      <c r="DV257" s="18"/>
      <c r="DW257" s="18"/>
      <c r="DX257" s="18"/>
      <c r="DY257" s="18"/>
      <c r="DZ257" s="18"/>
      <c r="EA257" s="18"/>
      <c r="EB257" s="18"/>
      <c r="EC257" s="18"/>
      <c r="ED257" s="18"/>
      <c r="EE257" s="18"/>
      <c r="EF257" s="18"/>
      <c r="EG257" s="18"/>
      <c r="EH257" s="18"/>
      <c r="EI257" s="18"/>
      <c r="EJ257" s="18"/>
      <c r="EK257" s="18"/>
      <c r="EL257" s="18"/>
      <c r="EM257" s="18"/>
      <c r="EN257" s="18"/>
      <c r="EO257" s="18"/>
      <c r="EP257" s="18"/>
      <c r="EQ257" s="18"/>
      <c r="ER257" s="18"/>
      <c r="ES257" s="18"/>
      <c r="ET257" s="18"/>
      <c r="EU257" s="18"/>
      <c r="EV257" s="18"/>
      <c r="EW257" s="18"/>
      <c r="EX257" s="18"/>
      <c r="EY257" s="18"/>
      <c r="EZ257" s="18"/>
      <c r="FA257" s="18"/>
      <c r="FB257" s="18"/>
      <c r="FC257" s="18"/>
      <c r="FD257" s="18"/>
      <c r="FE257" s="18"/>
      <c r="FF257" s="18"/>
      <c r="FG257" s="18"/>
      <c r="FH257" s="18"/>
      <c r="FI257" s="18"/>
      <c r="FJ257" s="18"/>
      <c r="FK257" s="18"/>
      <c r="FL257" s="18"/>
      <c r="FM257" s="18"/>
      <c r="FN257" s="18"/>
      <c r="FO257" s="18"/>
      <c r="FP257" s="18"/>
      <c r="FQ257" s="18"/>
      <c r="FR257" s="18"/>
      <c r="FS257" s="18"/>
      <c r="FT257" s="18"/>
      <c r="FU257" s="18"/>
      <c r="FV257" s="18"/>
      <c r="FW257" s="18"/>
      <c r="FX257" s="18"/>
      <c r="FY257" s="18"/>
      <c r="FZ257" s="18"/>
      <c r="GA257" s="18"/>
      <c r="GB257" s="18"/>
      <c r="GC257" s="18"/>
      <c r="GD257" s="18"/>
      <c r="GE257" s="18"/>
      <c r="GF257" s="18"/>
      <c r="GG257" s="18"/>
      <c r="GH257" s="18"/>
      <c r="GI257" s="18"/>
      <c r="GJ257" s="18"/>
      <c r="GK257" s="18"/>
      <c r="GL257" s="18"/>
      <c r="GM257" s="18"/>
      <c r="GN257" s="18"/>
      <c r="GO257" s="18"/>
      <c r="GP257" s="18"/>
    </row>
    <row r="258" spans="1:198" x14ac:dyDescent="0.2">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c r="DF258" s="18"/>
      <c r="DG258" s="18"/>
      <c r="DH258" s="18"/>
      <c r="DI258" s="18"/>
      <c r="DJ258" s="18"/>
      <c r="DK258" s="18"/>
      <c r="DL258" s="18"/>
      <c r="DM258" s="18"/>
      <c r="DN258" s="18"/>
      <c r="DO258" s="18"/>
      <c r="DP258" s="18"/>
      <c r="DQ258" s="18"/>
      <c r="DR258" s="18"/>
      <c r="DS258" s="18"/>
      <c r="DT258" s="18"/>
      <c r="DU258" s="18"/>
      <c r="DV258" s="18"/>
      <c r="DW258" s="18"/>
      <c r="DX258" s="18"/>
      <c r="DY258" s="18"/>
      <c r="DZ258" s="18"/>
      <c r="EA258" s="18"/>
      <c r="EB258" s="18"/>
      <c r="EC258" s="18"/>
      <c r="ED258" s="18"/>
      <c r="EE258" s="18"/>
      <c r="EF258" s="18"/>
      <c r="EG258" s="18"/>
      <c r="EH258" s="18"/>
      <c r="EI258" s="18"/>
      <c r="EJ258" s="18"/>
      <c r="EK258" s="18"/>
      <c r="EL258" s="18"/>
      <c r="EM258" s="18"/>
      <c r="EN258" s="18"/>
      <c r="EO258" s="18"/>
      <c r="EP258" s="18"/>
      <c r="EQ258" s="18"/>
      <c r="ER258" s="18"/>
      <c r="ES258" s="18"/>
      <c r="ET258" s="18"/>
      <c r="EU258" s="18"/>
      <c r="EV258" s="18"/>
      <c r="EW258" s="18"/>
      <c r="EX258" s="18"/>
      <c r="EY258" s="18"/>
      <c r="EZ258" s="18"/>
      <c r="FA258" s="18"/>
      <c r="FB258" s="18"/>
      <c r="FC258" s="18"/>
      <c r="FD258" s="18"/>
      <c r="FE258" s="18"/>
      <c r="FF258" s="18"/>
      <c r="FG258" s="18"/>
      <c r="FH258" s="18"/>
      <c r="FI258" s="18"/>
      <c r="FJ258" s="18"/>
      <c r="FK258" s="18"/>
      <c r="FL258" s="18"/>
      <c r="FM258" s="18"/>
      <c r="FN258" s="18"/>
      <c r="FO258" s="18"/>
      <c r="FP258" s="18"/>
      <c r="FQ258" s="18"/>
      <c r="FR258" s="18"/>
      <c r="FS258" s="18"/>
      <c r="FT258" s="18"/>
      <c r="FU258" s="18"/>
      <c r="FV258" s="18"/>
      <c r="FW258" s="18"/>
      <c r="FX258" s="18"/>
      <c r="FY258" s="18"/>
      <c r="FZ258" s="18"/>
      <c r="GA258" s="18"/>
      <c r="GB258" s="18"/>
      <c r="GC258" s="18"/>
      <c r="GD258" s="18"/>
      <c r="GE258" s="18"/>
      <c r="GF258" s="18"/>
      <c r="GG258" s="18"/>
      <c r="GH258" s="18"/>
      <c r="GI258" s="18"/>
      <c r="GJ258" s="18"/>
      <c r="GK258" s="18"/>
      <c r="GL258" s="18"/>
      <c r="GM258" s="18"/>
      <c r="GN258" s="18"/>
      <c r="GO258" s="18"/>
      <c r="GP258" s="18"/>
    </row>
    <row r="259" spans="1:198" x14ac:dyDescent="0.2">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c r="DG259" s="18"/>
      <c r="DH259" s="18"/>
      <c r="DI259" s="18"/>
      <c r="DJ259" s="18"/>
      <c r="DK259" s="18"/>
      <c r="DL259" s="18"/>
      <c r="DM259" s="18"/>
      <c r="DN259" s="18"/>
      <c r="DO259" s="18"/>
      <c r="DP259" s="18"/>
      <c r="DQ259" s="18"/>
      <c r="DR259" s="18"/>
      <c r="DS259" s="18"/>
      <c r="DT259" s="18"/>
      <c r="DU259" s="18"/>
      <c r="DV259" s="18"/>
      <c r="DW259" s="18"/>
      <c r="DX259" s="18"/>
      <c r="DY259" s="18"/>
      <c r="DZ259" s="18"/>
      <c r="EA259" s="18"/>
      <c r="EB259" s="18"/>
      <c r="EC259" s="18"/>
      <c r="ED259" s="18"/>
      <c r="EE259" s="18"/>
      <c r="EF259" s="18"/>
      <c r="EG259" s="18"/>
      <c r="EH259" s="18"/>
      <c r="EI259" s="18"/>
      <c r="EJ259" s="18"/>
      <c r="EK259" s="18"/>
      <c r="EL259" s="18"/>
      <c r="EM259" s="18"/>
      <c r="EN259" s="18"/>
      <c r="EO259" s="18"/>
      <c r="EP259" s="18"/>
      <c r="EQ259" s="18"/>
      <c r="ER259" s="18"/>
      <c r="ES259" s="18"/>
      <c r="ET259" s="18"/>
      <c r="EU259" s="18"/>
      <c r="EV259" s="18"/>
      <c r="EW259" s="18"/>
      <c r="EX259" s="18"/>
      <c r="EY259" s="18"/>
      <c r="EZ259" s="18"/>
      <c r="FA259" s="18"/>
      <c r="FB259" s="18"/>
      <c r="FC259" s="18"/>
      <c r="FD259" s="18"/>
      <c r="FE259" s="18"/>
      <c r="FF259" s="18"/>
      <c r="FG259" s="18"/>
      <c r="FH259" s="18"/>
      <c r="FI259" s="18"/>
      <c r="FJ259" s="18"/>
      <c r="FK259" s="18"/>
      <c r="FL259" s="18"/>
      <c r="FM259" s="18"/>
      <c r="FN259" s="18"/>
      <c r="FO259" s="18"/>
      <c r="FP259" s="18"/>
      <c r="FQ259" s="18"/>
      <c r="FR259" s="18"/>
      <c r="FS259" s="18"/>
      <c r="FT259" s="18"/>
      <c r="FU259" s="18"/>
      <c r="FV259" s="18"/>
      <c r="FW259" s="18"/>
      <c r="FX259" s="18"/>
      <c r="FY259" s="18"/>
      <c r="FZ259" s="18"/>
      <c r="GA259" s="18"/>
      <c r="GB259" s="18"/>
      <c r="GC259" s="18"/>
      <c r="GD259" s="18"/>
      <c r="GE259" s="18"/>
      <c r="GF259" s="18"/>
      <c r="GG259" s="18"/>
      <c r="GH259" s="18"/>
      <c r="GI259" s="18"/>
      <c r="GJ259" s="18"/>
      <c r="GK259" s="18"/>
      <c r="GL259" s="18"/>
      <c r="GM259" s="18"/>
      <c r="GN259" s="18"/>
      <c r="GO259" s="18"/>
      <c r="GP259" s="18"/>
    </row>
    <row r="260" spans="1:198" x14ac:dyDescent="0.2">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c r="DH260" s="18"/>
      <c r="DI260" s="18"/>
      <c r="DJ260" s="18"/>
      <c r="DK260" s="18"/>
      <c r="DL260" s="18"/>
      <c r="DM260" s="18"/>
      <c r="DN260" s="18"/>
      <c r="DO260" s="18"/>
      <c r="DP260" s="18"/>
      <c r="DQ260" s="18"/>
      <c r="DR260" s="18"/>
      <c r="DS260" s="18"/>
      <c r="DT260" s="18"/>
      <c r="DU260" s="18"/>
      <c r="DV260" s="18"/>
      <c r="DW260" s="18"/>
      <c r="DX260" s="18"/>
      <c r="DY260" s="18"/>
      <c r="DZ260" s="18"/>
      <c r="EA260" s="18"/>
      <c r="EB260" s="18"/>
      <c r="EC260" s="18"/>
      <c r="ED260" s="18"/>
      <c r="EE260" s="18"/>
      <c r="EF260" s="18"/>
      <c r="EG260" s="18"/>
      <c r="EH260" s="18"/>
      <c r="EI260" s="18"/>
      <c r="EJ260" s="18"/>
      <c r="EK260" s="18"/>
      <c r="EL260" s="18"/>
      <c r="EM260" s="18"/>
      <c r="EN260" s="18"/>
      <c r="EO260" s="18"/>
      <c r="EP260" s="18"/>
      <c r="EQ260" s="18"/>
      <c r="ER260" s="18"/>
      <c r="ES260" s="18"/>
      <c r="ET260" s="18"/>
      <c r="EU260" s="18"/>
      <c r="EV260" s="18"/>
      <c r="EW260" s="18"/>
      <c r="EX260" s="18"/>
      <c r="EY260" s="18"/>
      <c r="EZ260" s="18"/>
      <c r="FA260" s="18"/>
      <c r="FB260" s="18"/>
      <c r="FC260" s="18"/>
      <c r="FD260" s="18"/>
      <c r="FE260" s="18"/>
      <c r="FF260" s="18"/>
      <c r="FG260" s="18"/>
      <c r="FH260" s="18"/>
      <c r="FI260" s="18"/>
      <c r="FJ260" s="18"/>
      <c r="FK260" s="18"/>
      <c r="FL260" s="18"/>
      <c r="FM260" s="18"/>
      <c r="FN260" s="18"/>
      <c r="FO260" s="18"/>
      <c r="FP260" s="18"/>
      <c r="FQ260" s="18"/>
      <c r="FR260" s="18"/>
      <c r="FS260" s="18"/>
      <c r="FT260" s="18"/>
      <c r="FU260" s="18"/>
      <c r="FV260" s="18"/>
      <c r="FW260" s="18"/>
      <c r="FX260" s="18"/>
      <c r="FY260" s="18"/>
      <c r="FZ260" s="18"/>
      <c r="GA260" s="18"/>
      <c r="GB260" s="18"/>
      <c r="GC260" s="18"/>
      <c r="GD260" s="18"/>
      <c r="GE260" s="18"/>
      <c r="GF260" s="18"/>
      <c r="GG260" s="18"/>
      <c r="GH260" s="18"/>
      <c r="GI260" s="18"/>
      <c r="GJ260" s="18"/>
      <c r="GK260" s="18"/>
      <c r="GL260" s="18"/>
      <c r="GM260" s="18"/>
      <c r="GN260" s="18"/>
      <c r="GO260" s="18"/>
      <c r="GP260" s="18"/>
    </row>
    <row r="261" spans="1:198" x14ac:dyDescent="0.2">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row>
    <row r="262" spans="1:198" x14ac:dyDescent="0.2">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row>
    <row r="263" spans="1:198" x14ac:dyDescent="0.2">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row>
    <row r="264" spans="1:198" x14ac:dyDescent="0.2">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row>
    <row r="265" spans="1:198" x14ac:dyDescent="0.2">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row>
    <row r="266" spans="1:198" x14ac:dyDescent="0.2">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row>
    <row r="267" spans="1:198" x14ac:dyDescent="0.2">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row>
    <row r="268" spans="1:198" x14ac:dyDescent="0.2">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row>
    <row r="269" spans="1:198" x14ac:dyDescent="0.2">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18"/>
      <c r="DX269" s="18"/>
      <c r="DY269" s="18"/>
      <c r="DZ269" s="18"/>
      <c r="EA269" s="18"/>
      <c r="EB269" s="18"/>
      <c r="EC269" s="18"/>
      <c r="ED269" s="18"/>
      <c r="EE269" s="18"/>
      <c r="EF269" s="18"/>
      <c r="EG269" s="18"/>
      <c r="EH269" s="18"/>
      <c r="EI269" s="18"/>
      <c r="EJ269" s="18"/>
      <c r="EK269" s="18"/>
      <c r="EL269" s="18"/>
      <c r="EM269" s="18"/>
      <c r="EN269" s="18"/>
      <c r="EO269" s="18"/>
      <c r="EP269" s="18"/>
      <c r="EQ269" s="18"/>
      <c r="ER269" s="18"/>
      <c r="ES269" s="18"/>
      <c r="ET269" s="18"/>
      <c r="EU269" s="18"/>
      <c r="EV269" s="18"/>
      <c r="EW269" s="18"/>
      <c r="EX269" s="18"/>
      <c r="EY269" s="18"/>
      <c r="EZ269" s="18"/>
      <c r="FA269" s="18"/>
      <c r="FB269" s="18"/>
      <c r="FC269" s="18"/>
      <c r="FD269" s="18"/>
      <c r="FE269" s="18"/>
      <c r="FF269" s="18"/>
      <c r="FG269" s="18"/>
      <c r="FH269" s="18"/>
      <c r="FI269" s="18"/>
      <c r="FJ269" s="18"/>
      <c r="FK269" s="18"/>
      <c r="FL269" s="18"/>
      <c r="FM269" s="18"/>
      <c r="FN269" s="18"/>
      <c r="FO269" s="18"/>
      <c r="FP269" s="18"/>
      <c r="FQ269" s="18"/>
      <c r="FR269" s="18"/>
      <c r="FS269" s="18"/>
      <c r="FT269" s="18"/>
      <c r="FU269" s="18"/>
      <c r="FV269" s="18"/>
      <c r="FW269" s="18"/>
      <c r="FX269" s="18"/>
      <c r="FY269" s="18"/>
      <c r="FZ269" s="18"/>
      <c r="GA269" s="18"/>
      <c r="GB269" s="18"/>
      <c r="GC269" s="18"/>
      <c r="GD269" s="18"/>
      <c r="GE269" s="18"/>
      <c r="GF269" s="18"/>
      <c r="GG269" s="18"/>
      <c r="GH269" s="18"/>
      <c r="GI269" s="18"/>
      <c r="GJ269" s="18"/>
      <c r="GK269" s="18"/>
      <c r="GL269" s="18"/>
      <c r="GM269" s="18"/>
      <c r="GN269" s="18"/>
      <c r="GO269" s="18"/>
      <c r="GP269" s="18"/>
    </row>
    <row r="270" spans="1:198" x14ac:dyDescent="0.2">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18"/>
      <c r="CI270" s="18"/>
      <c r="CJ270" s="18"/>
      <c r="CK270" s="18"/>
      <c r="CL270" s="18"/>
      <c r="CM270" s="18"/>
      <c r="CN270" s="18"/>
      <c r="CO270" s="18"/>
      <c r="CP270" s="18"/>
      <c r="CQ270" s="18"/>
      <c r="CR270" s="18"/>
      <c r="CS270" s="18"/>
      <c r="CT270" s="18"/>
      <c r="CU270" s="18"/>
      <c r="CV270" s="18"/>
      <c r="CW270" s="18"/>
      <c r="CX270" s="18"/>
      <c r="CY270" s="18"/>
      <c r="CZ270" s="18"/>
      <c r="DA270" s="18"/>
      <c r="DB270" s="18"/>
      <c r="DC270" s="18"/>
      <c r="DD270" s="18"/>
      <c r="DE270" s="18"/>
      <c r="DF270" s="18"/>
      <c r="DG270" s="18"/>
      <c r="DH270" s="18"/>
      <c r="DI270" s="18"/>
      <c r="DJ270" s="18"/>
      <c r="DK270" s="18"/>
      <c r="DL270" s="18"/>
      <c r="DM270" s="18"/>
      <c r="DN270" s="18"/>
      <c r="DO270" s="18"/>
      <c r="DP270" s="18"/>
      <c r="DQ270" s="18"/>
      <c r="DR270" s="18"/>
      <c r="DS270" s="18"/>
      <c r="DT270" s="18"/>
      <c r="DU270" s="18"/>
      <c r="DV270" s="18"/>
      <c r="DW270" s="18"/>
      <c r="DX270" s="18"/>
      <c r="DY270" s="18"/>
      <c r="DZ270" s="18"/>
      <c r="EA270" s="18"/>
      <c r="EB270" s="18"/>
      <c r="EC270" s="18"/>
      <c r="ED270" s="18"/>
      <c r="EE270" s="18"/>
      <c r="EF270" s="18"/>
      <c r="EG270" s="18"/>
      <c r="EH270" s="18"/>
      <c r="EI270" s="18"/>
      <c r="EJ270" s="18"/>
      <c r="EK270" s="18"/>
      <c r="EL270" s="18"/>
      <c r="EM270" s="18"/>
      <c r="EN270" s="18"/>
      <c r="EO270" s="18"/>
      <c r="EP270" s="18"/>
      <c r="EQ270" s="18"/>
      <c r="ER270" s="18"/>
      <c r="ES270" s="18"/>
      <c r="ET270" s="18"/>
      <c r="EU270" s="18"/>
      <c r="EV270" s="18"/>
      <c r="EW270" s="18"/>
      <c r="EX270" s="18"/>
      <c r="EY270" s="18"/>
      <c r="EZ270" s="18"/>
      <c r="FA270" s="18"/>
      <c r="FB270" s="18"/>
      <c r="FC270" s="18"/>
      <c r="FD270" s="18"/>
      <c r="FE270" s="18"/>
      <c r="FF270" s="18"/>
      <c r="FG270" s="18"/>
      <c r="FH270" s="18"/>
      <c r="FI270" s="18"/>
      <c r="FJ270" s="18"/>
      <c r="FK270" s="18"/>
      <c r="FL270" s="18"/>
      <c r="FM270" s="18"/>
      <c r="FN270" s="18"/>
      <c r="FO270" s="18"/>
      <c r="FP270" s="18"/>
      <c r="FQ270" s="18"/>
      <c r="FR270" s="18"/>
      <c r="FS270" s="18"/>
      <c r="FT270" s="18"/>
      <c r="FU270" s="18"/>
      <c r="FV270" s="18"/>
      <c r="FW270" s="18"/>
      <c r="FX270" s="18"/>
      <c r="FY270" s="18"/>
      <c r="FZ270" s="18"/>
      <c r="GA270" s="18"/>
      <c r="GB270" s="18"/>
      <c r="GC270" s="18"/>
      <c r="GD270" s="18"/>
      <c r="GE270" s="18"/>
      <c r="GF270" s="18"/>
      <c r="GG270" s="18"/>
      <c r="GH270" s="18"/>
      <c r="GI270" s="18"/>
      <c r="GJ270" s="18"/>
      <c r="GK270" s="18"/>
      <c r="GL270" s="18"/>
      <c r="GM270" s="18"/>
      <c r="GN270" s="18"/>
      <c r="GO270" s="18"/>
      <c r="GP270" s="18"/>
    </row>
    <row r="271" spans="1:198" x14ac:dyDescent="0.2">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18"/>
      <c r="CI271" s="18"/>
      <c r="CJ271" s="18"/>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c r="DH271" s="18"/>
      <c r="DI271" s="18"/>
      <c r="DJ271" s="18"/>
      <c r="DK271" s="18"/>
      <c r="DL271" s="18"/>
      <c r="DM271" s="18"/>
      <c r="DN271" s="18"/>
      <c r="DO271" s="18"/>
      <c r="DP271" s="18"/>
      <c r="DQ271" s="18"/>
      <c r="DR271" s="18"/>
      <c r="DS271" s="18"/>
      <c r="DT271" s="18"/>
      <c r="DU271" s="18"/>
      <c r="DV271" s="18"/>
      <c r="DW271" s="18"/>
      <c r="DX271" s="18"/>
      <c r="DY271" s="18"/>
      <c r="DZ271" s="18"/>
      <c r="EA271" s="18"/>
      <c r="EB271" s="18"/>
      <c r="EC271" s="18"/>
      <c r="ED271" s="18"/>
      <c r="EE271" s="18"/>
      <c r="EF271" s="18"/>
      <c r="EG271" s="18"/>
      <c r="EH271" s="18"/>
      <c r="EI271" s="18"/>
      <c r="EJ271" s="18"/>
      <c r="EK271" s="18"/>
      <c r="EL271" s="18"/>
      <c r="EM271" s="18"/>
      <c r="EN271" s="18"/>
      <c r="EO271" s="18"/>
      <c r="EP271" s="18"/>
      <c r="EQ271" s="18"/>
      <c r="ER271" s="18"/>
      <c r="ES271" s="18"/>
      <c r="ET271" s="18"/>
      <c r="EU271" s="18"/>
      <c r="EV271" s="18"/>
      <c r="EW271" s="18"/>
      <c r="EX271" s="18"/>
      <c r="EY271" s="18"/>
      <c r="EZ271" s="18"/>
      <c r="FA271" s="18"/>
      <c r="FB271" s="18"/>
      <c r="FC271" s="18"/>
      <c r="FD271" s="18"/>
      <c r="FE271" s="18"/>
      <c r="FF271" s="18"/>
      <c r="FG271" s="18"/>
      <c r="FH271" s="18"/>
      <c r="FI271" s="18"/>
      <c r="FJ271" s="18"/>
      <c r="FK271" s="18"/>
      <c r="FL271" s="18"/>
      <c r="FM271" s="18"/>
      <c r="FN271" s="18"/>
      <c r="FO271" s="18"/>
      <c r="FP271" s="18"/>
      <c r="FQ271" s="18"/>
      <c r="FR271" s="18"/>
      <c r="FS271" s="18"/>
      <c r="FT271" s="18"/>
      <c r="FU271" s="18"/>
      <c r="FV271" s="18"/>
      <c r="FW271" s="18"/>
      <c r="FX271" s="18"/>
      <c r="FY271" s="18"/>
      <c r="FZ271" s="18"/>
      <c r="GA271" s="18"/>
      <c r="GB271" s="18"/>
      <c r="GC271" s="18"/>
      <c r="GD271" s="18"/>
      <c r="GE271" s="18"/>
      <c r="GF271" s="18"/>
      <c r="GG271" s="18"/>
      <c r="GH271" s="18"/>
      <c r="GI271" s="18"/>
      <c r="GJ271" s="18"/>
      <c r="GK271" s="18"/>
      <c r="GL271" s="18"/>
      <c r="GM271" s="18"/>
      <c r="GN271" s="18"/>
      <c r="GO271" s="18"/>
      <c r="GP271" s="18"/>
    </row>
    <row r="272" spans="1:198" x14ac:dyDescent="0.2">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18"/>
      <c r="CI272" s="18"/>
      <c r="CJ272" s="18"/>
      <c r="CK272" s="18"/>
      <c r="CL272" s="18"/>
      <c r="CM272" s="18"/>
      <c r="CN272" s="18"/>
      <c r="CO272" s="18"/>
      <c r="CP272" s="18"/>
      <c r="CQ272" s="18"/>
      <c r="CR272" s="18"/>
      <c r="CS272" s="18"/>
      <c r="CT272" s="18"/>
      <c r="CU272" s="18"/>
      <c r="CV272" s="18"/>
      <c r="CW272" s="18"/>
      <c r="CX272" s="18"/>
      <c r="CY272" s="18"/>
      <c r="CZ272" s="18"/>
      <c r="DA272" s="18"/>
      <c r="DB272" s="18"/>
      <c r="DC272" s="18"/>
      <c r="DD272" s="18"/>
      <c r="DE272" s="18"/>
      <c r="DF272" s="18"/>
      <c r="DG272" s="18"/>
      <c r="DH272" s="18"/>
      <c r="DI272" s="18"/>
      <c r="DJ272" s="18"/>
      <c r="DK272" s="18"/>
      <c r="DL272" s="18"/>
      <c r="DM272" s="18"/>
      <c r="DN272" s="18"/>
      <c r="DO272" s="18"/>
      <c r="DP272" s="18"/>
      <c r="DQ272" s="18"/>
      <c r="DR272" s="18"/>
      <c r="DS272" s="18"/>
      <c r="DT272" s="18"/>
      <c r="DU272" s="18"/>
      <c r="DV272" s="18"/>
      <c r="DW272" s="18"/>
      <c r="DX272" s="18"/>
      <c r="DY272" s="18"/>
      <c r="DZ272" s="18"/>
      <c r="EA272" s="18"/>
      <c r="EB272" s="18"/>
      <c r="EC272" s="18"/>
      <c r="ED272" s="18"/>
      <c r="EE272" s="18"/>
      <c r="EF272" s="18"/>
      <c r="EG272" s="18"/>
      <c r="EH272" s="18"/>
      <c r="EI272" s="18"/>
      <c r="EJ272" s="18"/>
      <c r="EK272" s="18"/>
      <c r="EL272" s="18"/>
      <c r="EM272" s="18"/>
      <c r="EN272" s="18"/>
      <c r="EO272" s="18"/>
      <c r="EP272" s="18"/>
      <c r="EQ272" s="18"/>
      <c r="ER272" s="18"/>
      <c r="ES272" s="18"/>
      <c r="ET272" s="18"/>
      <c r="EU272" s="18"/>
      <c r="EV272" s="18"/>
      <c r="EW272" s="18"/>
      <c r="EX272" s="18"/>
      <c r="EY272" s="18"/>
      <c r="EZ272" s="18"/>
      <c r="FA272" s="18"/>
      <c r="FB272" s="18"/>
      <c r="FC272" s="18"/>
      <c r="FD272" s="18"/>
      <c r="FE272" s="18"/>
      <c r="FF272" s="18"/>
      <c r="FG272" s="18"/>
      <c r="FH272" s="18"/>
      <c r="FI272" s="18"/>
      <c r="FJ272" s="18"/>
      <c r="FK272" s="18"/>
      <c r="FL272" s="18"/>
      <c r="FM272" s="18"/>
      <c r="FN272" s="18"/>
      <c r="FO272" s="18"/>
      <c r="FP272" s="18"/>
      <c r="FQ272" s="18"/>
      <c r="FR272" s="18"/>
      <c r="FS272" s="18"/>
      <c r="FT272" s="18"/>
      <c r="FU272" s="18"/>
      <c r="FV272" s="18"/>
      <c r="FW272" s="18"/>
      <c r="FX272" s="18"/>
      <c r="FY272" s="18"/>
      <c r="FZ272" s="18"/>
      <c r="GA272" s="18"/>
      <c r="GB272" s="18"/>
      <c r="GC272" s="18"/>
      <c r="GD272" s="18"/>
      <c r="GE272" s="18"/>
      <c r="GF272" s="18"/>
      <c r="GG272" s="18"/>
      <c r="GH272" s="18"/>
      <c r="GI272" s="18"/>
      <c r="GJ272" s="18"/>
      <c r="GK272" s="18"/>
      <c r="GL272" s="18"/>
      <c r="GM272" s="18"/>
      <c r="GN272" s="18"/>
      <c r="GO272" s="18"/>
      <c r="GP272" s="18"/>
    </row>
    <row r="273" spans="38:198" x14ac:dyDescent="0.2">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18"/>
      <c r="CI273" s="18"/>
      <c r="CJ273" s="18"/>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c r="DG273" s="18"/>
      <c r="DH273" s="18"/>
      <c r="DI273" s="18"/>
      <c r="DJ273" s="18"/>
      <c r="DK273" s="18"/>
      <c r="DL273" s="18"/>
      <c r="DM273" s="18"/>
      <c r="DN273" s="18"/>
      <c r="DO273" s="18"/>
      <c r="DP273" s="18"/>
      <c r="DQ273" s="18"/>
      <c r="DR273" s="18"/>
      <c r="DS273" s="18"/>
      <c r="DT273" s="18"/>
      <c r="DU273" s="18"/>
      <c r="DV273" s="18"/>
      <c r="DW273" s="18"/>
      <c r="DX273" s="18"/>
      <c r="DY273" s="18"/>
      <c r="DZ273" s="18"/>
      <c r="EA273" s="18"/>
      <c r="EB273" s="18"/>
      <c r="EC273" s="18"/>
      <c r="ED273" s="18"/>
      <c r="EE273" s="18"/>
      <c r="EF273" s="18"/>
      <c r="EG273" s="18"/>
      <c r="EH273" s="18"/>
      <c r="EI273" s="18"/>
      <c r="EJ273" s="18"/>
      <c r="EK273" s="18"/>
      <c r="EL273" s="18"/>
      <c r="EM273" s="18"/>
      <c r="EN273" s="18"/>
      <c r="EO273" s="18"/>
      <c r="EP273" s="18"/>
      <c r="EQ273" s="18"/>
      <c r="ER273" s="18"/>
      <c r="ES273" s="18"/>
      <c r="ET273" s="18"/>
      <c r="EU273" s="18"/>
      <c r="EV273" s="18"/>
      <c r="EW273" s="18"/>
      <c r="EX273" s="18"/>
      <c r="EY273" s="18"/>
      <c r="EZ273" s="18"/>
      <c r="FA273" s="18"/>
      <c r="FB273" s="18"/>
      <c r="FC273" s="18"/>
      <c r="FD273" s="18"/>
      <c r="FE273" s="18"/>
      <c r="FF273" s="18"/>
      <c r="FG273" s="18"/>
      <c r="FH273" s="18"/>
      <c r="FI273" s="18"/>
      <c r="FJ273" s="18"/>
      <c r="FK273" s="18"/>
      <c r="FL273" s="18"/>
      <c r="FM273" s="18"/>
      <c r="FN273" s="18"/>
      <c r="FO273" s="18"/>
      <c r="FP273" s="18"/>
      <c r="FQ273" s="18"/>
      <c r="FR273" s="18"/>
      <c r="FS273" s="18"/>
      <c r="FT273" s="18"/>
      <c r="FU273" s="18"/>
      <c r="FV273" s="18"/>
      <c r="FW273" s="18"/>
      <c r="FX273" s="18"/>
      <c r="FY273" s="18"/>
      <c r="FZ273" s="18"/>
      <c r="GA273" s="18"/>
      <c r="GB273" s="18"/>
      <c r="GC273" s="18"/>
      <c r="GD273" s="18"/>
      <c r="GE273" s="18"/>
      <c r="GF273" s="18"/>
      <c r="GG273" s="18"/>
      <c r="GH273" s="18"/>
      <c r="GI273" s="18"/>
      <c r="GJ273" s="18"/>
      <c r="GK273" s="18"/>
      <c r="GL273" s="18"/>
      <c r="GM273" s="18"/>
      <c r="GN273" s="18"/>
      <c r="GO273" s="18"/>
      <c r="GP273" s="18"/>
    </row>
    <row r="274" spans="38:198" x14ac:dyDescent="0.2">
      <c r="AL274" s="20"/>
      <c r="AM274" s="20"/>
      <c r="AN274" s="20"/>
      <c r="AO274" s="20"/>
      <c r="AP274" s="20"/>
      <c r="AQ274" s="20"/>
      <c r="AR274" s="20"/>
      <c r="AS274" s="20"/>
      <c r="AT274" s="20"/>
      <c r="AU274" s="20"/>
      <c r="AV274" s="20"/>
      <c r="AW274" s="20"/>
      <c r="AX274" s="20"/>
      <c r="AY274" s="20"/>
      <c r="AZ274" s="20"/>
      <c r="BA274" s="20"/>
      <c r="BB274" s="20"/>
      <c r="BC274" s="20"/>
      <c r="BD274" s="20"/>
      <c r="BE274" s="20"/>
      <c r="BF274" s="20"/>
      <c r="BG274" s="20"/>
      <c r="BH274" s="20"/>
      <c r="BI274" s="20"/>
      <c r="BJ274" s="20"/>
      <c r="BK274" s="20"/>
      <c r="BL274" s="20"/>
      <c r="BM274" s="20"/>
      <c r="BN274" s="20"/>
      <c r="BO274" s="20"/>
      <c r="BP274" s="20"/>
      <c r="BQ274" s="20"/>
      <c r="BR274" s="20"/>
      <c r="BS274" s="20"/>
      <c r="BT274" s="20"/>
      <c r="BU274" s="20"/>
      <c r="BV274" s="20"/>
      <c r="BW274" s="20"/>
      <c r="BX274" s="20"/>
      <c r="BY274" s="20"/>
      <c r="BZ274" s="20"/>
      <c r="CA274" s="20"/>
      <c r="CB274" s="20"/>
      <c r="CC274" s="20"/>
      <c r="CD274" s="20"/>
      <c r="CE274" s="20"/>
      <c r="CF274" s="20"/>
      <c r="CG274" s="20"/>
      <c r="CH274" s="18"/>
      <c r="CI274" s="18"/>
      <c r="CJ274" s="18"/>
      <c r="CK274" s="18"/>
      <c r="CL274" s="18"/>
      <c r="CM274" s="18"/>
      <c r="CN274" s="18"/>
      <c r="CO274" s="18"/>
      <c r="CP274" s="18"/>
      <c r="CQ274" s="18"/>
      <c r="CR274" s="18"/>
      <c r="CS274" s="18"/>
      <c r="CT274" s="18"/>
      <c r="CU274" s="18"/>
      <c r="CV274" s="18"/>
      <c r="CW274" s="18"/>
      <c r="CX274" s="18"/>
      <c r="CY274" s="18"/>
      <c r="CZ274" s="18"/>
      <c r="DA274" s="18"/>
      <c r="DB274" s="18"/>
      <c r="DC274" s="18"/>
      <c r="DD274" s="18"/>
      <c r="DE274" s="18"/>
      <c r="DF274" s="18"/>
      <c r="DG274" s="18"/>
      <c r="DH274" s="18"/>
      <c r="DI274" s="18"/>
      <c r="DJ274" s="18"/>
      <c r="DK274" s="18"/>
      <c r="DL274" s="18"/>
      <c r="DM274" s="18"/>
      <c r="DN274" s="18"/>
      <c r="DO274" s="18"/>
      <c r="DP274" s="18"/>
      <c r="DQ274" s="18"/>
      <c r="DR274" s="18"/>
      <c r="DS274" s="18"/>
      <c r="DT274" s="18"/>
      <c r="DU274" s="18"/>
      <c r="DV274" s="18"/>
      <c r="DW274" s="18"/>
      <c r="DX274" s="18"/>
      <c r="DY274" s="18"/>
      <c r="DZ274" s="18"/>
      <c r="EA274" s="18"/>
      <c r="EB274" s="18"/>
      <c r="EC274" s="18"/>
      <c r="ED274" s="18"/>
      <c r="EE274" s="18"/>
      <c r="EF274" s="18"/>
      <c r="EG274" s="18"/>
      <c r="EH274" s="18"/>
      <c r="EI274" s="18"/>
      <c r="EJ274" s="18"/>
      <c r="EK274" s="18"/>
      <c r="EL274" s="18"/>
      <c r="EM274" s="18"/>
      <c r="EN274" s="18"/>
      <c r="EO274" s="18"/>
      <c r="EP274" s="18"/>
      <c r="EQ274" s="18"/>
      <c r="ER274" s="18"/>
      <c r="ES274" s="18"/>
      <c r="ET274" s="18"/>
      <c r="EU274" s="18"/>
      <c r="EV274" s="18"/>
      <c r="EW274" s="18"/>
      <c r="EX274" s="18"/>
      <c r="EY274" s="18"/>
      <c r="EZ274" s="18"/>
      <c r="FA274" s="18"/>
      <c r="FB274" s="18"/>
      <c r="FC274" s="18"/>
      <c r="FD274" s="18"/>
      <c r="FE274" s="18"/>
      <c r="FF274" s="18"/>
      <c r="FG274" s="18"/>
      <c r="FH274" s="18"/>
      <c r="FI274" s="18"/>
      <c r="FJ274" s="18"/>
      <c r="FK274" s="18"/>
      <c r="FL274" s="18"/>
      <c r="FM274" s="18"/>
      <c r="FN274" s="18"/>
      <c r="FO274" s="18"/>
      <c r="FP274" s="18"/>
      <c r="FQ274" s="18"/>
      <c r="FR274" s="18"/>
      <c r="FS274" s="18"/>
      <c r="FT274" s="18"/>
      <c r="FU274" s="18"/>
      <c r="FV274" s="18"/>
      <c r="FW274" s="18"/>
      <c r="FX274" s="18"/>
      <c r="FY274" s="18"/>
      <c r="FZ274" s="18"/>
      <c r="GA274" s="18"/>
      <c r="GB274" s="18"/>
      <c r="GC274" s="18"/>
      <c r="GD274" s="18"/>
      <c r="GE274" s="18"/>
      <c r="GF274" s="18"/>
      <c r="GG274" s="18"/>
      <c r="GH274" s="18"/>
      <c r="GI274" s="18"/>
      <c r="GJ274" s="18"/>
      <c r="GK274" s="18"/>
      <c r="GL274" s="18"/>
      <c r="GM274" s="18"/>
      <c r="GN274" s="18"/>
      <c r="GO274" s="18"/>
      <c r="GP274" s="18"/>
    </row>
    <row r="275" spans="38:198" x14ac:dyDescent="0.2">
      <c r="AL275" s="20"/>
      <c r="AM275" s="20"/>
      <c r="AN275" s="20"/>
      <c r="AO275" s="20"/>
      <c r="AP275" s="20"/>
      <c r="AQ275" s="20"/>
      <c r="AR275" s="20"/>
      <c r="AS275" s="20"/>
      <c r="AT275" s="20"/>
      <c r="AU275" s="20"/>
      <c r="AV275" s="20"/>
      <c r="AW275" s="20"/>
      <c r="AX275" s="20"/>
      <c r="AY275" s="20"/>
      <c r="AZ275" s="20"/>
      <c r="BA275" s="20"/>
      <c r="BB275" s="20"/>
      <c r="BC275" s="20"/>
      <c r="BD275" s="20"/>
      <c r="BE275" s="20"/>
      <c r="BF275" s="20"/>
      <c r="BG275" s="20"/>
      <c r="BH275" s="20"/>
      <c r="BI275" s="20"/>
      <c r="BJ275" s="20"/>
      <c r="BK275" s="20"/>
      <c r="BL275" s="20"/>
      <c r="BM275" s="20"/>
      <c r="BN275" s="20"/>
      <c r="BO275" s="20"/>
      <c r="BP275" s="20"/>
      <c r="BQ275" s="20"/>
      <c r="BR275" s="20"/>
      <c r="BS275" s="20"/>
      <c r="BT275" s="20"/>
      <c r="BU275" s="20"/>
      <c r="BV275" s="20"/>
      <c r="BW275" s="20"/>
      <c r="BX275" s="20"/>
      <c r="BY275" s="20"/>
      <c r="BZ275" s="20"/>
      <c r="CA275" s="20"/>
      <c r="CB275" s="20"/>
      <c r="CC275" s="20"/>
      <c r="CD275" s="20"/>
      <c r="CE275" s="20"/>
      <c r="CF275" s="20"/>
      <c r="CG275" s="20"/>
      <c r="CH275" s="18"/>
      <c r="CI275" s="18"/>
      <c r="CJ275" s="18"/>
      <c r="CK275" s="18"/>
      <c r="CL275" s="18"/>
      <c r="CM275" s="18"/>
      <c r="CN275" s="18"/>
      <c r="CO275" s="18"/>
      <c r="CP275" s="18"/>
      <c r="CQ275" s="18"/>
      <c r="CR275" s="18"/>
      <c r="CS275" s="18"/>
      <c r="CT275" s="18"/>
      <c r="CU275" s="18"/>
      <c r="CV275" s="18"/>
      <c r="CW275" s="18"/>
      <c r="CX275" s="18"/>
      <c r="CY275" s="18"/>
      <c r="CZ275" s="18"/>
      <c r="DA275" s="18"/>
      <c r="DB275" s="18"/>
      <c r="DC275" s="18"/>
      <c r="DD275" s="18"/>
      <c r="DE275" s="18"/>
      <c r="DF275" s="18"/>
      <c r="DG275" s="18"/>
      <c r="DH275" s="18"/>
      <c r="DI275" s="18"/>
      <c r="DJ275" s="18"/>
      <c r="DK275" s="18"/>
      <c r="DL275" s="18"/>
      <c r="DM275" s="18"/>
      <c r="DN275" s="18"/>
      <c r="DO275" s="18"/>
      <c r="DP275" s="18"/>
      <c r="DQ275" s="18"/>
      <c r="DR275" s="18"/>
      <c r="DS275" s="18"/>
      <c r="DT275" s="18"/>
      <c r="DU275" s="18"/>
      <c r="DV275" s="18"/>
      <c r="DW275" s="18"/>
      <c r="DX275" s="18"/>
      <c r="DY275" s="18"/>
      <c r="DZ275" s="18"/>
      <c r="EA275" s="18"/>
      <c r="EB275" s="18"/>
      <c r="EC275" s="18"/>
      <c r="ED275" s="18"/>
      <c r="EE275" s="18"/>
      <c r="EF275" s="18"/>
      <c r="EG275" s="18"/>
      <c r="EH275" s="18"/>
      <c r="EI275" s="18"/>
      <c r="EJ275" s="18"/>
      <c r="EK275" s="18"/>
      <c r="EL275" s="18"/>
      <c r="EM275" s="18"/>
      <c r="EN275" s="18"/>
      <c r="EO275" s="18"/>
      <c r="EP275" s="18"/>
      <c r="EQ275" s="18"/>
      <c r="ER275" s="18"/>
      <c r="ES275" s="18"/>
      <c r="ET275" s="18"/>
      <c r="EU275" s="18"/>
      <c r="EV275" s="18"/>
      <c r="EW275" s="18"/>
      <c r="EX275" s="18"/>
      <c r="EY275" s="18"/>
      <c r="EZ275" s="18"/>
      <c r="FA275" s="18"/>
      <c r="FB275" s="18"/>
      <c r="FC275" s="18"/>
      <c r="FD275" s="18"/>
      <c r="FE275" s="18"/>
      <c r="FF275" s="18"/>
      <c r="FG275" s="18"/>
      <c r="FH275" s="18"/>
      <c r="FI275" s="18"/>
      <c r="FJ275" s="18"/>
      <c r="FK275" s="18"/>
      <c r="FL275" s="18"/>
      <c r="FM275" s="18"/>
      <c r="FN275" s="18"/>
      <c r="FO275" s="18"/>
      <c r="FP275" s="18"/>
      <c r="FQ275" s="18"/>
      <c r="FR275" s="18"/>
      <c r="FS275" s="18"/>
      <c r="FT275" s="18"/>
      <c r="FU275" s="18"/>
      <c r="FV275" s="18"/>
      <c r="FW275" s="18"/>
      <c r="FX275" s="18"/>
      <c r="FY275" s="18"/>
      <c r="FZ275" s="18"/>
      <c r="GA275" s="18"/>
      <c r="GB275" s="18"/>
      <c r="GC275" s="18"/>
      <c r="GD275" s="18"/>
      <c r="GE275" s="18"/>
      <c r="GF275" s="18"/>
      <c r="GG275" s="18"/>
      <c r="GH275" s="18"/>
      <c r="GI275" s="18"/>
      <c r="GJ275" s="18"/>
      <c r="GK275" s="18"/>
      <c r="GL275" s="18"/>
      <c r="GM275" s="18"/>
      <c r="GN275" s="18"/>
      <c r="GO275" s="18"/>
      <c r="GP275" s="18"/>
    </row>
    <row r="276" spans="38:198" x14ac:dyDescent="0.2">
      <c r="AL276" s="20"/>
      <c r="AM276" s="20"/>
      <c r="AN276" s="20"/>
      <c r="AO276" s="20"/>
      <c r="AP276" s="20"/>
      <c r="AQ276" s="20"/>
      <c r="AR276" s="20"/>
      <c r="AS276" s="20"/>
      <c r="AT276" s="20"/>
      <c r="AU276" s="20"/>
      <c r="AV276" s="20"/>
      <c r="AW276" s="20"/>
      <c r="AX276" s="20"/>
      <c r="AY276" s="20"/>
      <c r="AZ276" s="20"/>
      <c r="BA276" s="20"/>
      <c r="BB276" s="20"/>
      <c r="BC276" s="20"/>
      <c r="BD276" s="20"/>
      <c r="BE276" s="20"/>
      <c r="BF276" s="20"/>
      <c r="BG276" s="20"/>
      <c r="BH276" s="20"/>
      <c r="BI276" s="20"/>
      <c r="BJ276" s="20"/>
      <c r="BK276" s="20"/>
      <c r="BL276" s="20"/>
      <c r="BM276" s="20"/>
      <c r="BN276" s="20"/>
      <c r="BO276" s="20"/>
      <c r="BP276" s="20"/>
      <c r="BQ276" s="20"/>
      <c r="BR276" s="20"/>
      <c r="BS276" s="20"/>
      <c r="BT276" s="20"/>
      <c r="BU276" s="20"/>
      <c r="BV276" s="20"/>
      <c r="BW276" s="20"/>
      <c r="BX276" s="20"/>
      <c r="BY276" s="20"/>
      <c r="BZ276" s="20"/>
      <c r="CA276" s="20"/>
      <c r="CB276" s="20"/>
      <c r="CC276" s="20"/>
      <c r="CD276" s="20"/>
      <c r="CE276" s="20"/>
      <c r="CF276" s="20"/>
      <c r="CG276" s="20"/>
      <c r="CH276" s="18"/>
      <c r="CI276" s="18"/>
      <c r="CJ276" s="18"/>
      <c r="CK276" s="18"/>
      <c r="CL276" s="18"/>
      <c r="CM276" s="18"/>
      <c r="CN276" s="18"/>
      <c r="CO276" s="18"/>
      <c r="CP276" s="18"/>
      <c r="CQ276" s="18"/>
      <c r="CR276" s="18"/>
      <c r="CS276" s="18"/>
      <c r="CT276" s="18"/>
      <c r="CU276" s="18"/>
      <c r="CV276" s="18"/>
      <c r="CW276" s="18"/>
      <c r="CX276" s="18"/>
      <c r="CY276" s="18"/>
      <c r="CZ276" s="18"/>
      <c r="DA276" s="18"/>
      <c r="DB276" s="18"/>
      <c r="DC276" s="18"/>
      <c r="DD276" s="18"/>
      <c r="DE276" s="18"/>
      <c r="DF276" s="18"/>
      <c r="DG276" s="18"/>
      <c r="DH276" s="18"/>
      <c r="DI276" s="18"/>
      <c r="DJ276" s="18"/>
      <c r="DK276" s="18"/>
      <c r="DL276" s="18"/>
      <c r="DM276" s="18"/>
      <c r="DN276" s="18"/>
      <c r="DO276" s="18"/>
      <c r="DP276" s="18"/>
      <c r="DQ276" s="18"/>
      <c r="DR276" s="18"/>
      <c r="DS276" s="18"/>
      <c r="DT276" s="18"/>
      <c r="DU276" s="18"/>
      <c r="DV276" s="18"/>
      <c r="DW276" s="18"/>
      <c r="DX276" s="18"/>
      <c r="DY276" s="18"/>
      <c r="DZ276" s="18"/>
      <c r="EA276" s="18"/>
      <c r="EB276" s="18"/>
      <c r="EC276" s="18"/>
      <c r="ED276" s="18"/>
      <c r="EE276" s="18"/>
      <c r="EF276" s="18"/>
      <c r="EG276" s="18"/>
      <c r="EH276" s="18"/>
      <c r="EI276" s="18"/>
      <c r="EJ276" s="18"/>
      <c r="EK276" s="18"/>
      <c r="EL276" s="18"/>
      <c r="EM276" s="18"/>
      <c r="EN276" s="18"/>
      <c r="EO276" s="18"/>
      <c r="EP276" s="18"/>
      <c r="EQ276" s="18"/>
      <c r="ER276" s="18"/>
      <c r="ES276" s="18"/>
      <c r="ET276" s="18"/>
      <c r="EU276" s="18"/>
      <c r="EV276" s="18"/>
      <c r="EW276" s="18"/>
      <c r="EX276" s="18"/>
      <c r="EY276" s="18"/>
      <c r="EZ276" s="18"/>
      <c r="FA276" s="18"/>
      <c r="FB276" s="18"/>
      <c r="FC276" s="18"/>
      <c r="FD276" s="18"/>
      <c r="FE276" s="18"/>
      <c r="FF276" s="18"/>
      <c r="FG276" s="18"/>
      <c r="FH276" s="18"/>
      <c r="FI276" s="18"/>
      <c r="FJ276" s="18"/>
      <c r="FK276" s="18"/>
      <c r="FL276" s="18"/>
      <c r="FM276" s="18"/>
      <c r="FN276" s="18"/>
      <c r="FO276" s="18"/>
      <c r="FP276" s="18"/>
      <c r="FQ276" s="18"/>
      <c r="FR276" s="18"/>
      <c r="FS276" s="18"/>
      <c r="FT276" s="18"/>
      <c r="FU276" s="18"/>
      <c r="FV276" s="18"/>
      <c r="FW276" s="18"/>
      <c r="FX276" s="18"/>
      <c r="FY276" s="18"/>
      <c r="FZ276" s="18"/>
      <c r="GA276" s="18"/>
      <c r="GB276" s="18"/>
      <c r="GC276" s="18"/>
      <c r="GD276" s="18"/>
      <c r="GE276" s="18"/>
      <c r="GF276" s="18"/>
      <c r="GG276" s="18"/>
      <c r="GH276" s="18"/>
      <c r="GI276" s="18"/>
      <c r="GJ276" s="18"/>
      <c r="GK276" s="18"/>
      <c r="GL276" s="18"/>
      <c r="GM276" s="18"/>
      <c r="GN276" s="18"/>
      <c r="GO276" s="18"/>
      <c r="GP276" s="18"/>
    </row>
    <row r="313" spans="1:37" x14ac:dyDescent="0.2">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row>
    <row r="314" spans="1:37" x14ac:dyDescent="0.2">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row>
    <row r="315" spans="1:37" x14ac:dyDescent="0.2">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row>
    <row r="316" spans="1:37" x14ac:dyDescent="0.2">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row>
    <row r="317" spans="1:37" x14ac:dyDescent="0.2">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row>
    <row r="318" spans="1:37" x14ac:dyDescent="0.2">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row>
    <row r="319" spans="1:37" x14ac:dyDescent="0.2">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row>
    <row r="320" spans="1:37" x14ac:dyDescent="0.2">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row>
    <row r="321" spans="1:37" x14ac:dyDescent="0.2">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row>
    <row r="322" spans="1:37" x14ac:dyDescent="0.2">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row>
    <row r="323" spans="1:37" x14ac:dyDescent="0.2">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row>
    <row r="324" spans="1:37" x14ac:dyDescent="0.2">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row>
    <row r="325" spans="1:37" x14ac:dyDescent="0.2">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row>
    <row r="326" spans="1:37" x14ac:dyDescent="0.2">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row>
    <row r="327" spans="1:37" x14ac:dyDescent="0.2">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row>
    <row r="328" spans="1:37" x14ac:dyDescent="0.2">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row>
    <row r="329" spans="1:37" x14ac:dyDescent="0.2">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row>
    <row r="330" spans="1:37" x14ac:dyDescent="0.2">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row>
    <row r="331" spans="1:37" x14ac:dyDescent="0.2">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row>
    <row r="332" spans="1:37" x14ac:dyDescent="0.2">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row>
    <row r="333" spans="1:37" x14ac:dyDescent="0.2">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row>
    <row r="334" spans="1:37" x14ac:dyDescent="0.2">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row>
    <row r="335" spans="1:37" x14ac:dyDescent="0.2">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row>
  </sheetData>
  <mergeCells count="2042">
    <mergeCell ref="F167:G167"/>
    <mergeCell ref="A19:R20"/>
    <mergeCell ref="F49:U50"/>
    <mergeCell ref="F51:U51"/>
    <mergeCell ref="A4:AD8"/>
    <mergeCell ref="A209:B209"/>
    <mergeCell ref="C209:E209"/>
    <mergeCell ref="F209:G209"/>
    <mergeCell ref="H209:J209"/>
    <mergeCell ref="A215:B215"/>
    <mergeCell ref="C215:E215"/>
    <mergeCell ref="F215:G215"/>
    <mergeCell ref="H215:J215"/>
    <mergeCell ref="A178:B178"/>
    <mergeCell ref="C178:F178"/>
    <mergeCell ref="A174:B174"/>
    <mergeCell ref="C174:G174"/>
    <mergeCell ref="H174:M174"/>
    <mergeCell ref="A168:B168"/>
    <mergeCell ref="C168:G168"/>
    <mergeCell ref="H168:M168"/>
    <mergeCell ref="A162:B162"/>
    <mergeCell ref="H167:J167"/>
    <mergeCell ref="A119:B119"/>
    <mergeCell ref="C119:E119"/>
    <mergeCell ref="I124:M124"/>
    <mergeCell ref="A129:B129"/>
    <mergeCell ref="C129:G129"/>
    <mergeCell ref="H129:M129"/>
    <mergeCell ref="K125:M125"/>
    <mergeCell ref="A123:B123"/>
    <mergeCell ref="H40:I40"/>
    <mergeCell ref="A251:B251"/>
    <mergeCell ref="C251:E251"/>
    <mergeCell ref="F251:G251"/>
    <mergeCell ref="H251:J251"/>
    <mergeCell ref="A173:B173"/>
    <mergeCell ref="C173:E173"/>
    <mergeCell ref="F173:G173"/>
    <mergeCell ref="H173:J173"/>
    <mergeCell ref="A221:B221"/>
    <mergeCell ref="C221:E221"/>
    <mergeCell ref="F221:G221"/>
    <mergeCell ref="H221:J221"/>
    <mergeCell ref="F239:G239"/>
    <mergeCell ref="H239:J239"/>
    <mergeCell ref="C143:E143"/>
    <mergeCell ref="F143:G143"/>
    <mergeCell ref="H143:J143"/>
    <mergeCell ref="A149:B149"/>
    <mergeCell ref="C149:E149"/>
    <mergeCell ref="F149:G149"/>
    <mergeCell ref="A161:B161"/>
    <mergeCell ref="C161:E161"/>
    <mergeCell ref="F161:G161"/>
    <mergeCell ref="H161:J161"/>
    <mergeCell ref="A167:B167"/>
    <mergeCell ref="C167:E167"/>
    <mergeCell ref="A196:D196"/>
    <mergeCell ref="E196:L196"/>
    <mergeCell ref="A189:B189"/>
    <mergeCell ref="C189:G189"/>
    <mergeCell ref="H189:M189"/>
    <mergeCell ref="C146:G146"/>
    <mergeCell ref="A82:B82"/>
    <mergeCell ref="C82:F82"/>
    <mergeCell ref="G82:H82"/>
    <mergeCell ref="I82:M82"/>
    <mergeCell ref="N82:R82"/>
    <mergeCell ref="H84:M84"/>
    <mergeCell ref="O84:R84"/>
    <mergeCell ref="A63:B63"/>
    <mergeCell ref="F119:G119"/>
    <mergeCell ref="H123:M123"/>
    <mergeCell ref="H119:J119"/>
    <mergeCell ref="O120:R120"/>
    <mergeCell ref="A59:B59"/>
    <mergeCell ref="O55:R55"/>
    <mergeCell ref="A61:B61"/>
    <mergeCell ref="A56:B56"/>
    <mergeCell ref="A62:B62"/>
    <mergeCell ref="A58:B58"/>
    <mergeCell ref="A55:B55"/>
    <mergeCell ref="A60:B60"/>
    <mergeCell ref="O71:R71"/>
    <mergeCell ref="A77:M77"/>
    <mergeCell ref="A90:B90"/>
    <mergeCell ref="A88:B88"/>
    <mergeCell ref="C105:G105"/>
    <mergeCell ref="O122:R122"/>
    <mergeCell ref="H113:J113"/>
    <mergeCell ref="C123:G123"/>
    <mergeCell ref="A80:B80"/>
    <mergeCell ref="A89:B89"/>
    <mergeCell ref="A95:B95"/>
    <mergeCell ref="K89:M89"/>
    <mergeCell ref="P39:R39"/>
    <mergeCell ref="S39:U39"/>
    <mergeCell ref="V39:Y39"/>
    <mergeCell ref="P46:R46"/>
    <mergeCell ref="S46:U46"/>
    <mergeCell ref="H53:M53"/>
    <mergeCell ref="O53:R53"/>
    <mergeCell ref="J40:O40"/>
    <mergeCell ref="H41:I41"/>
    <mergeCell ref="J41:O41"/>
    <mergeCell ref="H48:I48"/>
    <mergeCell ref="J48:O48"/>
    <mergeCell ref="AI53:AK53"/>
    <mergeCell ref="X53:AA53"/>
    <mergeCell ref="AB53:AE53"/>
    <mergeCell ref="AF53:AH53"/>
    <mergeCell ref="P42:R42"/>
    <mergeCell ref="S42:U42"/>
    <mergeCell ref="Z42:AA42"/>
    <mergeCell ref="AB170:AE170"/>
    <mergeCell ref="AB178:AE178"/>
    <mergeCell ref="AF197:AK197"/>
    <mergeCell ref="AI186:AK186"/>
    <mergeCell ref="AI182:AK182"/>
    <mergeCell ref="AI178:AK178"/>
    <mergeCell ref="O179:R179"/>
    <mergeCell ref="S179:V179"/>
    <mergeCell ref="AI192:AK192"/>
    <mergeCell ref="O187:R187"/>
    <mergeCell ref="S187:V187"/>
    <mergeCell ref="X187:AA187"/>
    <mergeCell ref="AB187:AE187"/>
    <mergeCell ref="AF187:AH187"/>
    <mergeCell ref="AI187:AK187"/>
    <mergeCell ref="S184:V184"/>
    <mergeCell ref="X184:AA184"/>
    <mergeCell ref="AB184:AE184"/>
    <mergeCell ref="O183:R183"/>
    <mergeCell ref="S183:V183"/>
    <mergeCell ref="X183:AA183"/>
    <mergeCell ref="Y194:AK196"/>
    <mergeCell ref="R195:X195"/>
    <mergeCell ref="O188:R188"/>
    <mergeCell ref="AI188:AK188"/>
    <mergeCell ref="AF184:AH184"/>
    <mergeCell ref="AI184:AK184"/>
    <mergeCell ref="O185:R185"/>
    <mergeCell ref="S185:V185"/>
    <mergeCell ref="X185:AA185"/>
    <mergeCell ref="AB185:AE185"/>
    <mergeCell ref="N184:R184"/>
    <mergeCell ref="AF245:AH245"/>
    <mergeCell ref="AB243:AE243"/>
    <mergeCell ref="AF243:AH243"/>
    <mergeCell ref="AB244:AE244"/>
    <mergeCell ref="M196:Q196"/>
    <mergeCell ref="AF191:AH191"/>
    <mergeCell ref="N190:R190"/>
    <mergeCell ref="S190:V190"/>
    <mergeCell ref="X190:AA190"/>
    <mergeCell ref="AB190:AE190"/>
    <mergeCell ref="A190:B190"/>
    <mergeCell ref="C190:F190"/>
    <mergeCell ref="G190:H190"/>
    <mergeCell ref="I190:M190"/>
    <mergeCell ref="AF190:AH190"/>
    <mergeCell ref="AB206:AE206"/>
    <mergeCell ref="A192:N192"/>
    <mergeCell ref="O192:R192"/>
    <mergeCell ref="S192:V192"/>
    <mergeCell ref="X192:AA192"/>
    <mergeCell ref="O245:R245"/>
    <mergeCell ref="S245:V245"/>
    <mergeCell ref="X244:AA244"/>
    <mergeCell ref="A204:B204"/>
    <mergeCell ref="C204:G204"/>
    <mergeCell ref="H204:M204"/>
    <mergeCell ref="O204:R204"/>
    <mergeCell ref="S204:V204"/>
    <mergeCell ref="X204:AA204"/>
    <mergeCell ref="S198:V198"/>
    <mergeCell ref="X198:AA198"/>
    <mergeCell ref="AB199:AE199"/>
    <mergeCell ref="X201:AA201"/>
    <mergeCell ref="AB201:AE201"/>
    <mergeCell ref="AB205:AE205"/>
    <mergeCell ref="AI201:AK201"/>
    <mergeCell ref="A202:B202"/>
    <mergeCell ref="C202:F202"/>
    <mergeCell ref="G202:H202"/>
    <mergeCell ref="I202:M202"/>
    <mergeCell ref="N202:R202"/>
    <mergeCell ref="S202:V202"/>
    <mergeCell ref="X202:AA202"/>
    <mergeCell ref="AB202:AE202"/>
    <mergeCell ref="C201:G201"/>
    <mergeCell ref="A201:B201"/>
    <mergeCell ref="AF205:AH205"/>
    <mergeCell ref="AI205:AK205"/>
    <mergeCell ref="A203:B203"/>
    <mergeCell ref="C203:E203"/>
    <mergeCell ref="F203:G203"/>
    <mergeCell ref="H203:J203"/>
    <mergeCell ref="H205:M205"/>
    <mergeCell ref="O205:R205"/>
    <mergeCell ref="S240:V240"/>
    <mergeCell ref="X240:AA240"/>
    <mergeCell ref="AB240:AE240"/>
    <mergeCell ref="AF240:AH240"/>
    <mergeCell ref="AI240:AK240"/>
    <mergeCell ref="AF199:AH199"/>
    <mergeCell ref="AF202:AH202"/>
    <mergeCell ref="AI202:AK202"/>
    <mergeCell ref="O203:R203"/>
    <mergeCell ref="S203:V203"/>
    <mergeCell ref="X203:AA203"/>
    <mergeCell ref="AB203:AE203"/>
    <mergeCell ref="AF203:AH203"/>
    <mergeCell ref="AF201:AH201"/>
    <mergeCell ref="H206:M206"/>
    <mergeCell ref="O206:R206"/>
    <mergeCell ref="AI203:AK203"/>
    <mergeCell ref="AF204:AH204"/>
    <mergeCell ref="AI204:AK204"/>
    <mergeCell ref="AB204:AE204"/>
    <mergeCell ref="S205:V205"/>
    <mergeCell ref="X205:AA205"/>
    <mergeCell ref="O209:R209"/>
    <mergeCell ref="S209:V209"/>
    <mergeCell ref="X209:AA209"/>
    <mergeCell ref="AB209:AE209"/>
    <mergeCell ref="O199:R199"/>
    <mergeCell ref="S199:V199"/>
    <mergeCell ref="X199:AA199"/>
    <mergeCell ref="AI208:AK208"/>
    <mergeCell ref="O201:R201"/>
    <mergeCell ref="S201:V201"/>
    <mergeCell ref="R196:X196"/>
    <mergeCell ref="X193:AA193"/>
    <mergeCell ref="AF193:AH193"/>
    <mergeCell ref="AI190:AK190"/>
    <mergeCell ref="O191:R191"/>
    <mergeCell ref="S191:V191"/>
    <mergeCell ref="X191:AA191"/>
    <mergeCell ref="AB191:AE191"/>
    <mergeCell ref="AB193:AE193"/>
    <mergeCell ref="AB192:AE192"/>
    <mergeCell ref="AF192:AH192"/>
    <mergeCell ref="A193:N193"/>
    <mergeCell ref="AB200:AE200"/>
    <mergeCell ref="AF200:AH200"/>
    <mergeCell ref="AI200:AK200"/>
    <mergeCell ref="AB198:AE198"/>
    <mergeCell ref="AF198:AH198"/>
    <mergeCell ref="A199:B199"/>
    <mergeCell ref="AI199:AK199"/>
    <mergeCell ref="A200:B200"/>
    <mergeCell ref="O200:R200"/>
    <mergeCell ref="S200:V200"/>
    <mergeCell ref="X200:AA200"/>
    <mergeCell ref="O189:R189"/>
    <mergeCell ref="S189:V189"/>
    <mergeCell ref="X189:AA189"/>
    <mergeCell ref="AB189:AE189"/>
    <mergeCell ref="AF189:AH189"/>
    <mergeCell ref="AI189:AK189"/>
    <mergeCell ref="AI191:AK191"/>
    <mergeCell ref="A191:B191"/>
    <mergeCell ref="C191:E191"/>
    <mergeCell ref="F191:G191"/>
    <mergeCell ref="H191:J191"/>
    <mergeCell ref="K191:M191"/>
    <mergeCell ref="X188:AA188"/>
    <mergeCell ref="AB188:AE188"/>
    <mergeCell ref="AF188:AH188"/>
    <mergeCell ref="S188:V188"/>
    <mergeCell ref="AF185:AH185"/>
    <mergeCell ref="AI185:AK185"/>
    <mergeCell ref="A185:B185"/>
    <mergeCell ref="C186:G186"/>
    <mergeCell ref="H186:M186"/>
    <mergeCell ref="C185:E185"/>
    <mergeCell ref="O186:R186"/>
    <mergeCell ref="S186:V186"/>
    <mergeCell ref="X186:AA186"/>
    <mergeCell ref="AB186:AE186"/>
    <mergeCell ref="AF186:AH186"/>
    <mergeCell ref="AB183:AE183"/>
    <mergeCell ref="AF183:AH183"/>
    <mergeCell ref="AI183:AK183"/>
    <mergeCell ref="C180:G180"/>
    <mergeCell ref="H180:M180"/>
    <mergeCell ref="O180:R180"/>
    <mergeCell ref="S180:V180"/>
    <mergeCell ref="X180:AA180"/>
    <mergeCell ref="AB180:AE180"/>
    <mergeCell ref="AF180:AH180"/>
    <mergeCell ref="AI180:AK180"/>
    <mergeCell ref="A181:B181"/>
    <mergeCell ref="C181:G181"/>
    <mergeCell ref="H181:M181"/>
    <mergeCell ref="O181:R181"/>
    <mergeCell ref="S181:V181"/>
    <mergeCell ref="X181:AA181"/>
    <mergeCell ref="AB181:AE181"/>
    <mergeCell ref="AF181:AH181"/>
    <mergeCell ref="AI181:AK181"/>
    <mergeCell ref="A180:B180"/>
    <mergeCell ref="S182:V182"/>
    <mergeCell ref="X182:AA182"/>
    <mergeCell ref="AB182:AE182"/>
    <mergeCell ref="AF182:AH182"/>
    <mergeCell ref="X179:AA179"/>
    <mergeCell ref="AB179:AE179"/>
    <mergeCell ref="N178:R178"/>
    <mergeCell ref="AF179:AH179"/>
    <mergeCell ref="AI179:AK179"/>
    <mergeCell ref="A179:B179"/>
    <mergeCell ref="C179:E179"/>
    <mergeCell ref="F179:G179"/>
    <mergeCell ref="H179:J179"/>
    <mergeCell ref="S178:V178"/>
    <mergeCell ref="X178:AA178"/>
    <mergeCell ref="G178:H178"/>
    <mergeCell ref="I178:M178"/>
    <mergeCell ref="AF178:AH178"/>
    <mergeCell ref="S176:V176"/>
    <mergeCell ref="X176:AA176"/>
    <mergeCell ref="AB176:AE176"/>
    <mergeCell ref="AF176:AH176"/>
    <mergeCell ref="A176:B176"/>
    <mergeCell ref="C176:G176"/>
    <mergeCell ref="H176:M176"/>
    <mergeCell ref="O176:R176"/>
    <mergeCell ref="AI176:AK176"/>
    <mergeCell ref="A177:B177"/>
    <mergeCell ref="C177:G177"/>
    <mergeCell ref="H177:M177"/>
    <mergeCell ref="O177:R177"/>
    <mergeCell ref="S177:V177"/>
    <mergeCell ref="X177:AA177"/>
    <mergeCell ref="AB177:AE177"/>
    <mergeCell ref="AF177:AH177"/>
    <mergeCell ref="AI177:AK177"/>
    <mergeCell ref="AI174:AK174"/>
    <mergeCell ref="A175:B175"/>
    <mergeCell ref="C175:G175"/>
    <mergeCell ref="H175:M175"/>
    <mergeCell ref="O175:R175"/>
    <mergeCell ref="S175:V175"/>
    <mergeCell ref="X175:AA175"/>
    <mergeCell ref="AB175:AE175"/>
    <mergeCell ref="AF175:AH175"/>
    <mergeCell ref="AI175:AK175"/>
    <mergeCell ref="S172:V172"/>
    <mergeCell ref="X172:AA172"/>
    <mergeCell ref="AB172:AE172"/>
    <mergeCell ref="A172:B172"/>
    <mergeCell ref="C172:F172"/>
    <mergeCell ref="G172:H172"/>
    <mergeCell ref="I172:M172"/>
    <mergeCell ref="AF172:AH172"/>
    <mergeCell ref="AI172:AK172"/>
    <mergeCell ref="O173:R173"/>
    <mergeCell ref="S173:V173"/>
    <mergeCell ref="X173:AA173"/>
    <mergeCell ref="AB173:AE173"/>
    <mergeCell ref="N172:R172"/>
    <mergeCell ref="AF173:AH173"/>
    <mergeCell ref="AI173:AK173"/>
    <mergeCell ref="O174:R174"/>
    <mergeCell ref="S174:V174"/>
    <mergeCell ref="X174:AA174"/>
    <mergeCell ref="AB174:AE174"/>
    <mergeCell ref="AF174:AH174"/>
    <mergeCell ref="AF170:AH170"/>
    <mergeCell ref="A170:B170"/>
    <mergeCell ref="C170:G170"/>
    <mergeCell ref="H170:M170"/>
    <mergeCell ref="O170:R170"/>
    <mergeCell ref="AI170:AK170"/>
    <mergeCell ref="A171:B171"/>
    <mergeCell ref="C171:G171"/>
    <mergeCell ref="H171:M171"/>
    <mergeCell ref="O171:R171"/>
    <mergeCell ref="S171:V171"/>
    <mergeCell ref="X171:AA171"/>
    <mergeCell ref="AB171:AE171"/>
    <mergeCell ref="AF171:AH171"/>
    <mergeCell ref="AI171:AK171"/>
    <mergeCell ref="O168:R168"/>
    <mergeCell ref="S168:V168"/>
    <mergeCell ref="X168:AA168"/>
    <mergeCell ref="AB168:AE168"/>
    <mergeCell ref="AF168:AH168"/>
    <mergeCell ref="AI168:AK168"/>
    <mergeCell ref="A169:B169"/>
    <mergeCell ref="C169:G169"/>
    <mergeCell ref="H169:M169"/>
    <mergeCell ref="O169:R169"/>
    <mergeCell ref="S169:V169"/>
    <mergeCell ref="X169:AA169"/>
    <mergeCell ref="AB169:AE169"/>
    <mergeCell ref="AF169:AH169"/>
    <mergeCell ref="AI169:AK169"/>
    <mergeCell ref="S170:V170"/>
    <mergeCell ref="X170:AA170"/>
    <mergeCell ref="S166:V166"/>
    <mergeCell ref="X166:AA166"/>
    <mergeCell ref="AB166:AE166"/>
    <mergeCell ref="A166:B166"/>
    <mergeCell ref="C166:F166"/>
    <mergeCell ref="G166:H166"/>
    <mergeCell ref="I166:M166"/>
    <mergeCell ref="AF166:AH166"/>
    <mergeCell ref="AI166:AK166"/>
    <mergeCell ref="O167:R167"/>
    <mergeCell ref="S167:V167"/>
    <mergeCell ref="X167:AA167"/>
    <mergeCell ref="AB167:AE167"/>
    <mergeCell ref="N166:R166"/>
    <mergeCell ref="AF167:AH167"/>
    <mergeCell ref="AI167:AK167"/>
    <mergeCell ref="S164:V164"/>
    <mergeCell ref="X164:AA164"/>
    <mergeCell ref="AB164:AE164"/>
    <mergeCell ref="AF164:AH164"/>
    <mergeCell ref="A164:B164"/>
    <mergeCell ref="C164:G164"/>
    <mergeCell ref="H164:M164"/>
    <mergeCell ref="O164:R164"/>
    <mergeCell ref="AI164:AK164"/>
    <mergeCell ref="A165:B165"/>
    <mergeCell ref="C165:G165"/>
    <mergeCell ref="H165:M165"/>
    <mergeCell ref="O165:R165"/>
    <mergeCell ref="S165:V165"/>
    <mergeCell ref="X165:AA165"/>
    <mergeCell ref="AB165:AE165"/>
    <mergeCell ref="AF165:AH165"/>
    <mergeCell ref="AI165:AK165"/>
    <mergeCell ref="C162:G162"/>
    <mergeCell ref="H162:M162"/>
    <mergeCell ref="O162:R162"/>
    <mergeCell ref="S162:V162"/>
    <mergeCell ref="X162:AA162"/>
    <mergeCell ref="AB162:AE162"/>
    <mergeCell ref="AF162:AH162"/>
    <mergeCell ref="AI162:AK162"/>
    <mergeCell ref="A163:B163"/>
    <mergeCell ref="C163:G163"/>
    <mergeCell ref="H163:M163"/>
    <mergeCell ref="O163:R163"/>
    <mergeCell ref="S163:V163"/>
    <mergeCell ref="X163:AA163"/>
    <mergeCell ref="AB163:AE163"/>
    <mergeCell ref="AF163:AH163"/>
    <mergeCell ref="AI163:AK163"/>
    <mergeCell ref="S160:V160"/>
    <mergeCell ref="X160:AA160"/>
    <mergeCell ref="AB160:AE160"/>
    <mergeCell ref="A160:B160"/>
    <mergeCell ref="C160:F160"/>
    <mergeCell ref="G160:H160"/>
    <mergeCell ref="I160:M160"/>
    <mergeCell ref="AF160:AH160"/>
    <mergeCell ref="AI160:AK160"/>
    <mergeCell ref="O161:R161"/>
    <mergeCell ref="S161:V161"/>
    <mergeCell ref="X161:AA161"/>
    <mergeCell ref="AB161:AE161"/>
    <mergeCell ref="N160:R160"/>
    <mergeCell ref="AF161:AH161"/>
    <mergeCell ref="AI161:AK161"/>
    <mergeCell ref="S158:V158"/>
    <mergeCell ref="X158:AA158"/>
    <mergeCell ref="AB158:AE158"/>
    <mergeCell ref="AF158:AH158"/>
    <mergeCell ref="A158:B158"/>
    <mergeCell ref="C158:G158"/>
    <mergeCell ref="H158:M158"/>
    <mergeCell ref="O158:R158"/>
    <mergeCell ref="AI158:AK158"/>
    <mergeCell ref="A159:B159"/>
    <mergeCell ref="C159:G159"/>
    <mergeCell ref="H159:M159"/>
    <mergeCell ref="O159:R159"/>
    <mergeCell ref="S159:V159"/>
    <mergeCell ref="X159:AA159"/>
    <mergeCell ref="AB159:AE159"/>
    <mergeCell ref="AF159:AH159"/>
    <mergeCell ref="AI159:AK159"/>
    <mergeCell ref="A156:B156"/>
    <mergeCell ref="C156:G156"/>
    <mergeCell ref="H156:M156"/>
    <mergeCell ref="O156:R156"/>
    <mergeCell ref="S156:V156"/>
    <mergeCell ref="X156:AA156"/>
    <mergeCell ref="AB156:AE156"/>
    <mergeCell ref="AF156:AH156"/>
    <mergeCell ref="AI156:AK156"/>
    <mergeCell ref="A157:B157"/>
    <mergeCell ref="C157:G157"/>
    <mergeCell ref="H157:M157"/>
    <mergeCell ref="O157:R157"/>
    <mergeCell ref="S157:V157"/>
    <mergeCell ref="X157:AA157"/>
    <mergeCell ref="AB157:AE157"/>
    <mergeCell ref="AF157:AH157"/>
    <mergeCell ref="AI157:AK157"/>
    <mergeCell ref="AB153:AE153"/>
    <mergeCell ref="AF153:AH153"/>
    <mergeCell ref="AI153:AK153"/>
    <mergeCell ref="S154:V154"/>
    <mergeCell ref="X154:AA154"/>
    <mergeCell ref="AB154:AE154"/>
    <mergeCell ref="A154:B154"/>
    <mergeCell ref="C154:F154"/>
    <mergeCell ref="G154:H154"/>
    <mergeCell ref="I154:M154"/>
    <mergeCell ref="AF154:AH154"/>
    <mergeCell ref="AI154:AK154"/>
    <mergeCell ref="O155:R155"/>
    <mergeCell ref="S155:V155"/>
    <mergeCell ref="X155:AA155"/>
    <mergeCell ref="AB155:AE155"/>
    <mergeCell ref="N154:R154"/>
    <mergeCell ref="AF155:AH155"/>
    <mergeCell ref="AI155:AK155"/>
    <mergeCell ref="A153:B153"/>
    <mergeCell ref="C153:G153"/>
    <mergeCell ref="H153:M153"/>
    <mergeCell ref="O153:R153"/>
    <mergeCell ref="S153:V153"/>
    <mergeCell ref="X153:AA153"/>
    <mergeCell ref="A155:B155"/>
    <mergeCell ref="C155:E155"/>
    <mergeCell ref="F155:G155"/>
    <mergeCell ref="H155:J155"/>
    <mergeCell ref="S152:V152"/>
    <mergeCell ref="X152:AA152"/>
    <mergeCell ref="AB152:AE152"/>
    <mergeCell ref="AF152:AH152"/>
    <mergeCell ref="A152:B152"/>
    <mergeCell ref="C152:G152"/>
    <mergeCell ref="H152:M152"/>
    <mergeCell ref="O152:R152"/>
    <mergeCell ref="AI152:AK152"/>
    <mergeCell ref="A150:B150"/>
    <mergeCell ref="C150:G150"/>
    <mergeCell ref="H150:M150"/>
    <mergeCell ref="O150:R150"/>
    <mergeCell ref="S150:V150"/>
    <mergeCell ref="X150:AA150"/>
    <mergeCell ref="AB150:AE150"/>
    <mergeCell ref="AF150:AH150"/>
    <mergeCell ref="O144:R144"/>
    <mergeCell ref="S144:V144"/>
    <mergeCell ref="X144:AA144"/>
    <mergeCell ref="AB144:AE144"/>
    <mergeCell ref="AF144:AH144"/>
    <mergeCell ref="AI144:AK144"/>
    <mergeCell ref="O146:R146"/>
    <mergeCell ref="AI146:AK146"/>
    <mergeCell ref="O147:R147"/>
    <mergeCell ref="S147:V147"/>
    <mergeCell ref="A143:B143"/>
    <mergeCell ref="X147:AA147"/>
    <mergeCell ref="AB147:AE147"/>
    <mergeCell ref="AI150:AK150"/>
    <mergeCell ref="A151:B151"/>
    <mergeCell ref="C151:G151"/>
    <mergeCell ref="H151:M151"/>
    <mergeCell ref="O151:R151"/>
    <mergeCell ref="S151:V151"/>
    <mergeCell ref="X151:AA151"/>
    <mergeCell ref="AB151:AE151"/>
    <mergeCell ref="AF151:AH151"/>
    <mergeCell ref="AI151:AK151"/>
    <mergeCell ref="H149:J149"/>
    <mergeCell ref="S148:V148"/>
    <mergeCell ref="X148:AA148"/>
    <mergeCell ref="AB148:AE148"/>
    <mergeCell ref="A148:B148"/>
    <mergeCell ref="C148:F148"/>
    <mergeCell ref="G148:H148"/>
    <mergeCell ref="I148:M148"/>
    <mergeCell ref="AF148:AH148"/>
    <mergeCell ref="AI148:AK148"/>
    <mergeCell ref="H146:M146"/>
    <mergeCell ref="O149:R149"/>
    <mergeCell ref="S149:V149"/>
    <mergeCell ref="X149:AA149"/>
    <mergeCell ref="AB149:AE149"/>
    <mergeCell ref="N148:R148"/>
    <mergeCell ref="AF149:AH149"/>
    <mergeCell ref="AI149:AK149"/>
    <mergeCell ref="AF147:AH147"/>
    <mergeCell ref="AI147:AK147"/>
    <mergeCell ref="S145:V145"/>
    <mergeCell ref="X145:AA145"/>
    <mergeCell ref="AB145:AE145"/>
    <mergeCell ref="AF145:AH145"/>
    <mergeCell ref="AI145:AK145"/>
    <mergeCell ref="S146:V146"/>
    <mergeCell ref="X146:AA146"/>
    <mergeCell ref="AB146:AE146"/>
    <mergeCell ref="AF146:AH146"/>
    <mergeCell ref="AI138:AK138"/>
    <mergeCell ref="A139:B139"/>
    <mergeCell ref="C139:G139"/>
    <mergeCell ref="H139:M139"/>
    <mergeCell ref="O139:R139"/>
    <mergeCell ref="S139:V139"/>
    <mergeCell ref="X139:AA139"/>
    <mergeCell ref="AB139:AE139"/>
    <mergeCell ref="AF139:AH139"/>
    <mergeCell ref="AI139:AK139"/>
    <mergeCell ref="AI140:AK140"/>
    <mergeCell ref="AB141:AE141"/>
    <mergeCell ref="AF141:AH141"/>
    <mergeCell ref="S143:V143"/>
    <mergeCell ref="X143:AA143"/>
    <mergeCell ref="AB143:AE143"/>
    <mergeCell ref="AF143:AH143"/>
    <mergeCell ref="AI142:AK142"/>
    <mergeCell ref="AI141:AK141"/>
    <mergeCell ref="S142:V142"/>
    <mergeCell ref="AF140:AH140"/>
    <mergeCell ref="A140:B140"/>
    <mergeCell ref="C140:G140"/>
    <mergeCell ref="AI143:AK143"/>
    <mergeCell ref="O119:R119"/>
    <mergeCell ref="S119:V119"/>
    <mergeCell ref="X119:AA119"/>
    <mergeCell ref="AB119:AE119"/>
    <mergeCell ref="AF119:AH119"/>
    <mergeCell ref="AI119:AK119"/>
    <mergeCell ref="N118:R118"/>
    <mergeCell ref="S118:V118"/>
    <mergeCell ref="AB121:AE121"/>
    <mergeCell ref="AF121:AH121"/>
    <mergeCell ref="AI121:AK121"/>
    <mergeCell ref="S120:V120"/>
    <mergeCell ref="X120:AA120"/>
    <mergeCell ref="AB120:AE120"/>
    <mergeCell ref="AF120:AH120"/>
    <mergeCell ref="X121:AA121"/>
    <mergeCell ref="S19:S23"/>
    <mergeCell ref="P40:R40"/>
    <mergeCell ref="S40:U40"/>
    <mergeCell ref="V40:Y40"/>
    <mergeCell ref="Z40:AA40"/>
    <mergeCell ref="AB40:AD40"/>
    <mergeCell ref="AE40:AI40"/>
    <mergeCell ref="P41:R41"/>
    <mergeCell ref="S41:U41"/>
    <mergeCell ref="V41:Y41"/>
    <mergeCell ref="Z41:AA41"/>
    <mergeCell ref="AB41:AD41"/>
    <mergeCell ref="AE41:AI41"/>
    <mergeCell ref="AB54:AE54"/>
    <mergeCell ref="AB55:AE55"/>
    <mergeCell ref="AF55:AH55"/>
    <mergeCell ref="A13:P13"/>
    <mergeCell ref="A1:AK1"/>
    <mergeCell ref="A2:AK2"/>
    <mergeCell ref="A3:AK3"/>
    <mergeCell ref="A18:AK18"/>
    <mergeCell ref="A12:P12"/>
    <mergeCell ref="Q12:AA12"/>
    <mergeCell ref="AB12:AK12"/>
    <mergeCell ref="AF23:AK23"/>
    <mergeCell ref="A23:I23"/>
    <mergeCell ref="T23:AE23"/>
    <mergeCell ref="A24:AK25"/>
    <mergeCell ref="Q13:AA13"/>
    <mergeCell ref="AB13:AK13"/>
    <mergeCell ref="A15:P15"/>
    <mergeCell ref="Q15:AA15"/>
    <mergeCell ref="AB15:AK15"/>
    <mergeCell ref="A16:P16"/>
    <mergeCell ref="A17:P17"/>
    <mergeCell ref="Q17:AK17"/>
    <mergeCell ref="Q16:AK16"/>
    <mergeCell ref="K23:R23"/>
    <mergeCell ref="AE4:AK8"/>
    <mergeCell ref="A21:I22"/>
    <mergeCell ref="K21:R22"/>
    <mergeCell ref="T19:AK20"/>
    <mergeCell ref="T21:AD22"/>
    <mergeCell ref="AF21:AK22"/>
    <mergeCell ref="AF253:AH253"/>
    <mergeCell ref="O253:R253"/>
    <mergeCell ref="A14:P14"/>
    <mergeCell ref="Q14:AA14"/>
    <mergeCell ref="AB14:AK14"/>
    <mergeCell ref="AI253:AK253"/>
    <mergeCell ref="S252:V252"/>
    <mergeCell ref="X252:AA252"/>
    <mergeCell ref="AB252:AE252"/>
    <mergeCell ref="S253:V253"/>
    <mergeCell ref="X253:AA253"/>
    <mergeCell ref="AB253:AE253"/>
    <mergeCell ref="A30:E30"/>
    <mergeCell ref="P30:V30"/>
    <mergeCell ref="AA30:AK30"/>
    <mergeCell ref="A26:AK27"/>
    <mergeCell ref="A28:C28"/>
    <mergeCell ref="H28:J28"/>
    <mergeCell ref="O28:T28"/>
    <mergeCell ref="A29:AK29"/>
    <mergeCell ref="A31:AK32"/>
    <mergeCell ref="A33:AK34"/>
    <mergeCell ref="A35:AK35"/>
    <mergeCell ref="S138:V138"/>
    <mergeCell ref="X138:AA138"/>
    <mergeCell ref="AB138:AE138"/>
    <mergeCell ref="AF138:AH138"/>
    <mergeCell ref="AI120:AK120"/>
    <mergeCell ref="O121:R121"/>
    <mergeCell ref="S121:V121"/>
    <mergeCell ref="O115:R115"/>
    <mergeCell ref="AF116:AH116"/>
    <mergeCell ref="C118:F118"/>
    <mergeCell ref="G118:H118"/>
    <mergeCell ref="I118:M118"/>
    <mergeCell ref="AF118:AH118"/>
    <mergeCell ref="AI115:AK115"/>
    <mergeCell ref="O116:R116"/>
    <mergeCell ref="S116:V116"/>
    <mergeCell ref="X116:AA116"/>
    <mergeCell ref="S115:V115"/>
    <mergeCell ref="X115:AA115"/>
    <mergeCell ref="A117:B117"/>
    <mergeCell ref="C117:G117"/>
    <mergeCell ref="H117:M117"/>
    <mergeCell ref="O117:R117"/>
    <mergeCell ref="AI117:AK117"/>
    <mergeCell ref="AF115:AH115"/>
    <mergeCell ref="O114:R114"/>
    <mergeCell ref="A118:B118"/>
    <mergeCell ref="A115:B115"/>
    <mergeCell ref="AI116:AK116"/>
    <mergeCell ref="S114:V114"/>
    <mergeCell ref="C114:G114"/>
    <mergeCell ref="AB117:AE117"/>
    <mergeCell ref="AF117:AH117"/>
    <mergeCell ref="AF114:AH114"/>
    <mergeCell ref="AI118:AK118"/>
    <mergeCell ref="S111:V111"/>
    <mergeCell ref="X111:AA111"/>
    <mergeCell ref="S112:V112"/>
    <mergeCell ref="X112:AA112"/>
    <mergeCell ref="AB112:AE112"/>
    <mergeCell ref="AF112:AH112"/>
    <mergeCell ref="AI113:AK113"/>
    <mergeCell ref="AF99:AH99"/>
    <mergeCell ref="AI99:AK99"/>
    <mergeCell ref="O104:R104"/>
    <mergeCell ref="S104:V104"/>
    <mergeCell ref="AF106:AH106"/>
    <mergeCell ref="AI108:AK108"/>
    <mergeCell ref="AB107:AE107"/>
    <mergeCell ref="AF107:AH107"/>
    <mergeCell ref="AB109:AE109"/>
    <mergeCell ref="AI106:AK106"/>
    <mergeCell ref="S105:V105"/>
    <mergeCell ref="X105:AA105"/>
    <mergeCell ref="AB105:AE105"/>
    <mergeCell ref="AI105:AK105"/>
    <mergeCell ref="S106:V106"/>
    <mergeCell ref="X106:AA106"/>
    <mergeCell ref="AI112:AK112"/>
    <mergeCell ref="S113:V113"/>
    <mergeCell ref="AF113:AH113"/>
    <mergeCell ref="A102:B102"/>
    <mergeCell ref="X99:AA99"/>
    <mergeCell ref="AB99:AE99"/>
    <mergeCell ref="AB98:AE98"/>
    <mergeCell ref="A109:B109"/>
    <mergeCell ref="C109:G109"/>
    <mergeCell ref="H109:M109"/>
    <mergeCell ref="S109:V109"/>
    <mergeCell ref="O109:R109"/>
    <mergeCell ref="AF109:AH109"/>
    <mergeCell ref="AI109:AK109"/>
    <mergeCell ref="AI107:AK107"/>
    <mergeCell ref="X110:AA110"/>
    <mergeCell ref="A110:B110"/>
    <mergeCell ref="C110:G110"/>
    <mergeCell ref="H110:M110"/>
    <mergeCell ref="O110:R110"/>
    <mergeCell ref="A108:B108"/>
    <mergeCell ref="O107:R107"/>
    <mergeCell ref="K107:M107"/>
    <mergeCell ref="A107:B107"/>
    <mergeCell ref="C107:E107"/>
    <mergeCell ref="F107:G107"/>
    <mergeCell ref="X109:AA109"/>
    <mergeCell ref="S107:V107"/>
    <mergeCell ref="X107:AA107"/>
    <mergeCell ref="O108:R108"/>
    <mergeCell ref="X103:AA103"/>
    <mergeCell ref="AB103:AE103"/>
    <mergeCell ref="A103:B103"/>
    <mergeCell ref="H103:M103"/>
    <mergeCell ref="A105:B105"/>
    <mergeCell ref="AI198:AK198"/>
    <mergeCell ref="X122:AA122"/>
    <mergeCell ref="AI91:AK91"/>
    <mergeCell ref="S91:V91"/>
    <mergeCell ref="X91:AA91"/>
    <mergeCell ref="X117:AA117"/>
    <mergeCell ref="X118:AA118"/>
    <mergeCell ref="AB118:AE118"/>
    <mergeCell ref="AB92:AE92"/>
    <mergeCell ref="S98:V98"/>
    <mergeCell ref="AI131:AK131"/>
    <mergeCell ref="S126:V126"/>
    <mergeCell ref="AI125:AK125"/>
    <mergeCell ref="AF95:AH95"/>
    <mergeCell ref="X97:AA97"/>
    <mergeCell ref="AB97:AE97"/>
    <mergeCell ref="AF97:AH97"/>
    <mergeCell ref="AI97:AK97"/>
    <mergeCell ref="AF98:AH98"/>
    <mergeCell ref="X98:AA98"/>
    <mergeCell ref="AB106:AE106"/>
    <mergeCell ref="AI100:AK100"/>
    <mergeCell ref="AI93:AK93"/>
    <mergeCell ref="AI94:AK94"/>
    <mergeCell ref="AI101:AK101"/>
    <mergeCell ref="X102:AA102"/>
    <mergeCell ref="AB102:AE102"/>
    <mergeCell ref="AF102:AH102"/>
    <mergeCell ref="AI102:AK102"/>
    <mergeCell ref="S110:V110"/>
    <mergeCell ref="AI110:AK110"/>
    <mergeCell ref="AB111:AE111"/>
    <mergeCell ref="AB91:AE91"/>
    <mergeCell ref="AI103:AK103"/>
    <mergeCell ref="AB115:AE115"/>
    <mergeCell ref="X94:AA94"/>
    <mergeCell ref="AF108:AH108"/>
    <mergeCell ref="AF105:AH105"/>
    <mergeCell ref="X114:AA114"/>
    <mergeCell ref="AF103:AH103"/>
    <mergeCell ref="X100:AA100"/>
    <mergeCell ref="AB100:AE100"/>
    <mergeCell ref="AF100:AH100"/>
    <mergeCell ref="X89:AA89"/>
    <mergeCell ref="AB95:AE95"/>
    <mergeCell ref="G94:H94"/>
    <mergeCell ref="O95:R95"/>
    <mergeCell ref="X104:AA104"/>
    <mergeCell ref="AB104:AE104"/>
    <mergeCell ref="C98:G98"/>
    <mergeCell ref="H98:M98"/>
    <mergeCell ref="C103:G103"/>
    <mergeCell ref="C102:G102"/>
    <mergeCell ref="H102:M102"/>
    <mergeCell ref="C100:F100"/>
    <mergeCell ref="G100:H100"/>
    <mergeCell ref="I100:M100"/>
    <mergeCell ref="AF111:AH111"/>
    <mergeCell ref="AB110:AE110"/>
    <mergeCell ref="AF110:AH110"/>
    <mergeCell ref="O113:R113"/>
    <mergeCell ref="X113:AA113"/>
    <mergeCell ref="AB113:AE113"/>
    <mergeCell ref="AI111:AK111"/>
    <mergeCell ref="AI98:AK98"/>
    <mergeCell ref="AF104:AH104"/>
    <mergeCell ref="AI104:AK104"/>
    <mergeCell ref="X92:AA92"/>
    <mergeCell ref="AB93:AE93"/>
    <mergeCell ref="AF123:AH123"/>
    <mergeCell ref="AF93:AH93"/>
    <mergeCell ref="AF94:AH94"/>
    <mergeCell ref="AF96:AH96"/>
    <mergeCell ref="AB116:AE116"/>
    <mergeCell ref="X96:AA96"/>
    <mergeCell ref="AB96:AE96"/>
    <mergeCell ref="X101:AA101"/>
    <mergeCell ref="AB101:AE101"/>
    <mergeCell ref="AF101:AH101"/>
    <mergeCell ref="X95:AA95"/>
    <mergeCell ref="AB94:AE94"/>
    <mergeCell ref="X108:AA108"/>
    <mergeCell ref="AB108:AE108"/>
    <mergeCell ref="AI114:AK114"/>
    <mergeCell ref="AI123:AK123"/>
    <mergeCell ref="X123:AA123"/>
    <mergeCell ref="AB123:AE123"/>
    <mergeCell ref="AI95:AK95"/>
    <mergeCell ref="AI96:AK96"/>
    <mergeCell ref="X88:AA88"/>
    <mergeCell ref="AB88:AE88"/>
    <mergeCell ref="AF88:AH88"/>
    <mergeCell ref="AF89:AH89"/>
    <mergeCell ref="AI92:AK92"/>
    <mergeCell ref="S94:V94"/>
    <mergeCell ref="I94:M94"/>
    <mergeCell ref="N94:R94"/>
    <mergeCell ref="C93:G93"/>
    <mergeCell ref="H93:M93"/>
    <mergeCell ref="O93:R93"/>
    <mergeCell ref="AF92:AH92"/>
    <mergeCell ref="X81:AA81"/>
    <mergeCell ref="AB81:AE81"/>
    <mergeCell ref="AI88:AK88"/>
    <mergeCell ref="O96:R96"/>
    <mergeCell ref="C89:E89"/>
    <mergeCell ref="F89:G89"/>
    <mergeCell ref="H89:J89"/>
    <mergeCell ref="C95:E95"/>
    <mergeCell ref="F95:G95"/>
    <mergeCell ref="H95:J95"/>
    <mergeCell ref="AI84:AK84"/>
    <mergeCell ref="S85:V85"/>
    <mergeCell ref="S88:V88"/>
    <mergeCell ref="X85:AA85"/>
    <mergeCell ref="AB85:AE85"/>
    <mergeCell ref="O85:R85"/>
    <mergeCell ref="I88:M88"/>
    <mergeCell ref="AF91:AH91"/>
    <mergeCell ref="AI89:AK89"/>
    <mergeCell ref="AI90:AK90"/>
    <mergeCell ref="S82:V82"/>
    <mergeCell ref="N88:R88"/>
    <mergeCell ref="AI80:AK80"/>
    <mergeCell ref="O90:R90"/>
    <mergeCell ref="AI79:AK79"/>
    <mergeCell ref="AI81:AK81"/>
    <mergeCell ref="S89:V89"/>
    <mergeCell ref="X90:AA90"/>
    <mergeCell ref="AB90:AE90"/>
    <mergeCell ref="AF90:AH90"/>
    <mergeCell ref="S90:V90"/>
    <mergeCell ref="AI82:AK82"/>
    <mergeCell ref="O83:R83"/>
    <mergeCell ref="AF81:AH81"/>
    <mergeCell ref="AF82:AH82"/>
    <mergeCell ref="X80:AA80"/>
    <mergeCell ref="AB83:AE83"/>
    <mergeCell ref="AF85:AH85"/>
    <mergeCell ref="AI85:AK85"/>
    <mergeCell ref="S84:V84"/>
    <mergeCell ref="X84:AA84"/>
    <mergeCell ref="AB84:AE84"/>
    <mergeCell ref="O89:R89"/>
    <mergeCell ref="AF84:AH84"/>
    <mergeCell ref="AB89:AE89"/>
    <mergeCell ref="S70:V70"/>
    <mergeCell ref="X70:AA70"/>
    <mergeCell ref="AB70:AE70"/>
    <mergeCell ref="X69:AA69"/>
    <mergeCell ref="O59:R59"/>
    <mergeCell ref="H66:M66"/>
    <mergeCell ref="O66:R66"/>
    <mergeCell ref="C66:G66"/>
    <mergeCell ref="S66:V66"/>
    <mergeCell ref="A57:B57"/>
    <mergeCell ref="AF65:AH65"/>
    <mergeCell ref="AF63:AH63"/>
    <mergeCell ref="S63:V63"/>
    <mergeCell ref="N63:R63"/>
    <mergeCell ref="X64:AA64"/>
    <mergeCell ref="AB64:AE64"/>
    <mergeCell ref="H67:M67"/>
    <mergeCell ref="H68:M68"/>
    <mergeCell ref="AB66:AE66"/>
    <mergeCell ref="C70:E70"/>
    <mergeCell ref="F70:G70"/>
    <mergeCell ref="H70:J70"/>
    <mergeCell ref="X66:AA66"/>
    <mergeCell ref="AB67:AE67"/>
    <mergeCell ref="O60:R60"/>
    <mergeCell ref="X60:AA60"/>
    <mergeCell ref="AB60:AE60"/>
    <mergeCell ref="H60:M60"/>
    <mergeCell ref="A70:B70"/>
    <mergeCell ref="AF70:AH70"/>
    <mergeCell ref="O64:R64"/>
    <mergeCell ref="S64:V64"/>
    <mergeCell ref="C63:F63"/>
    <mergeCell ref="X63:AA63"/>
    <mergeCell ref="S61:V61"/>
    <mergeCell ref="X61:AA61"/>
    <mergeCell ref="AB61:AE61"/>
    <mergeCell ref="AB63:AE63"/>
    <mergeCell ref="AF57:AH57"/>
    <mergeCell ref="AI69:AK69"/>
    <mergeCell ref="AI66:AK66"/>
    <mergeCell ref="G57:H57"/>
    <mergeCell ref="C57:F57"/>
    <mergeCell ref="H56:M56"/>
    <mergeCell ref="C58:E58"/>
    <mergeCell ref="C59:G59"/>
    <mergeCell ref="S60:V60"/>
    <mergeCell ref="H58:J58"/>
    <mergeCell ref="F58:G58"/>
    <mergeCell ref="AI65:AK65"/>
    <mergeCell ref="G69:H69"/>
    <mergeCell ref="I69:M69"/>
    <mergeCell ref="AI64:AK64"/>
    <mergeCell ref="S67:V67"/>
    <mergeCell ref="X67:AA67"/>
    <mergeCell ref="AI67:AK67"/>
    <mergeCell ref="C62:G62"/>
    <mergeCell ref="C61:G61"/>
    <mergeCell ref="AI62:AK62"/>
    <mergeCell ref="K70:M70"/>
    <mergeCell ref="S69:V69"/>
    <mergeCell ref="AF64:AH64"/>
    <mergeCell ref="AF67:AH67"/>
    <mergeCell ref="AF69:AH69"/>
    <mergeCell ref="X55:AA55"/>
    <mergeCell ref="AF56:AH56"/>
    <mergeCell ref="AI60:AK60"/>
    <mergeCell ref="AI58:AK58"/>
    <mergeCell ref="H59:M59"/>
    <mergeCell ref="O58:R58"/>
    <mergeCell ref="X54:AA54"/>
    <mergeCell ref="AI54:AK54"/>
    <mergeCell ref="AF54:AH54"/>
    <mergeCell ref="AI55:AK55"/>
    <mergeCell ref="AB58:AE58"/>
    <mergeCell ref="S58:V58"/>
    <mergeCell ref="S56:V56"/>
    <mergeCell ref="X59:AA59"/>
    <mergeCell ref="O62:R62"/>
    <mergeCell ref="AF58:AH58"/>
    <mergeCell ref="AF61:AH61"/>
    <mergeCell ref="O56:R56"/>
    <mergeCell ref="H55:M55"/>
    <mergeCell ref="AF60:AH60"/>
    <mergeCell ref="AB62:AE62"/>
    <mergeCell ref="S62:V62"/>
    <mergeCell ref="H61:M61"/>
    <mergeCell ref="O61:R61"/>
    <mergeCell ref="AI59:AK59"/>
    <mergeCell ref="AB59:AE59"/>
    <mergeCell ref="AF59:AH59"/>
    <mergeCell ref="C55:G55"/>
    <mergeCell ref="S59:V59"/>
    <mergeCell ref="C60:G60"/>
    <mergeCell ref="AI72:AK72"/>
    <mergeCell ref="AB72:AE72"/>
    <mergeCell ref="AF72:AH72"/>
    <mergeCell ref="AB69:AE69"/>
    <mergeCell ref="X68:AA68"/>
    <mergeCell ref="X58:AA58"/>
    <mergeCell ref="X57:AA57"/>
    <mergeCell ref="G63:H63"/>
    <mergeCell ref="AI61:AK61"/>
    <mergeCell ref="X71:AA71"/>
    <mergeCell ref="AB71:AE71"/>
    <mergeCell ref="O72:R72"/>
    <mergeCell ref="S55:V55"/>
    <mergeCell ref="X56:AA56"/>
    <mergeCell ref="AB56:AE56"/>
    <mergeCell ref="AB57:AE57"/>
    <mergeCell ref="I57:M57"/>
    <mergeCell ref="N57:R57"/>
    <mergeCell ref="S57:V57"/>
    <mergeCell ref="X65:AA65"/>
    <mergeCell ref="AB65:AE65"/>
    <mergeCell ref="AF66:AH66"/>
    <mergeCell ref="S72:V72"/>
    <mergeCell ref="AI63:AK63"/>
    <mergeCell ref="X62:AA62"/>
    <mergeCell ref="AI68:AK68"/>
    <mergeCell ref="AB68:AE68"/>
    <mergeCell ref="AF68:AH68"/>
    <mergeCell ref="AI70:AK70"/>
    <mergeCell ref="AI71:AK71"/>
    <mergeCell ref="AF71:AH71"/>
    <mergeCell ref="S71:V71"/>
    <mergeCell ref="O65:R65"/>
    <mergeCell ref="O67:R67"/>
    <mergeCell ref="O68:R68"/>
    <mergeCell ref="I63:M63"/>
    <mergeCell ref="K64:M64"/>
    <mergeCell ref="H62:M62"/>
    <mergeCell ref="AI56:AK56"/>
    <mergeCell ref="AI57:AK57"/>
    <mergeCell ref="K58:M58"/>
    <mergeCell ref="AF62:AH62"/>
    <mergeCell ref="C120:G120"/>
    <mergeCell ref="S68:V68"/>
    <mergeCell ref="O80:R80"/>
    <mergeCell ref="A97:B97"/>
    <mergeCell ref="C97:G97"/>
    <mergeCell ref="H97:M97"/>
    <mergeCell ref="S97:V97"/>
    <mergeCell ref="A96:B96"/>
    <mergeCell ref="A99:B99"/>
    <mergeCell ref="C99:G99"/>
    <mergeCell ref="H99:M99"/>
    <mergeCell ref="O99:R99"/>
    <mergeCell ref="C96:G96"/>
    <mergeCell ref="H96:M96"/>
    <mergeCell ref="A75:D75"/>
    <mergeCell ref="A67:B67"/>
    <mergeCell ref="C67:G67"/>
    <mergeCell ref="A68:B68"/>
    <mergeCell ref="C68:G68"/>
    <mergeCell ref="C113:E113"/>
    <mergeCell ref="F113:G113"/>
    <mergeCell ref="AB114:AE114"/>
    <mergeCell ref="AF83:AH83"/>
    <mergeCell ref="AB86:AE86"/>
    <mergeCell ref="A122:B122"/>
    <mergeCell ref="C122:G122"/>
    <mergeCell ref="N69:R69"/>
    <mergeCell ref="A71:N71"/>
    <mergeCell ref="O70:R70"/>
    <mergeCell ref="A81:B81"/>
    <mergeCell ref="C81:G81"/>
    <mergeCell ref="H81:M81"/>
    <mergeCell ref="O81:R81"/>
    <mergeCell ref="S81:V81"/>
    <mergeCell ref="O91:R91"/>
    <mergeCell ref="C87:G87"/>
    <mergeCell ref="S83:V83"/>
    <mergeCell ref="C108:G108"/>
    <mergeCell ref="A106:B106"/>
    <mergeCell ref="C91:G91"/>
    <mergeCell ref="H91:M91"/>
    <mergeCell ref="A69:B69"/>
    <mergeCell ref="C69:F69"/>
    <mergeCell ref="O97:R97"/>
    <mergeCell ref="C92:G92"/>
    <mergeCell ref="A100:B100"/>
    <mergeCell ref="S100:V100"/>
    <mergeCell ref="A104:B104"/>
    <mergeCell ref="C104:G104"/>
    <mergeCell ref="H114:M114"/>
    <mergeCell ref="A114:B114"/>
    <mergeCell ref="A93:B93"/>
    <mergeCell ref="A113:B113"/>
    <mergeCell ref="A65:B65"/>
    <mergeCell ref="C65:G65"/>
    <mergeCell ref="H65:M65"/>
    <mergeCell ref="A66:B66"/>
    <mergeCell ref="A85:B85"/>
    <mergeCell ref="C85:G85"/>
    <mergeCell ref="H85:M85"/>
    <mergeCell ref="A86:B86"/>
    <mergeCell ref="A64:B64"/>
    <mergeCell ref="C64:E64"/>
    <mergeCell ref="F64:G64"/>
    <mergeCell ref="H64:J64"/>
    <mergeCell ref="A84:B84"/>
    <mergeCell ref="C84:G84"/>
    <mergeCell ref="A78:B78"/>
    <mergeCell ref="C78:G78"/>
    <mergeCell ref="H78:M78"/>
    <mergeCell ref="A83:B83"/>
    <mergeCell ref="C83:E83"/>
    <mergeCell ref="A76:AK76"/>
    <mergeCell ref="E75:L75"/>
    <mergeCell ref="M75:Q75"/>
    <mergeCell ref="AI78:AK78"/>
    <mergeCell ref="Y73:AK74"/>
    <mergeCell ref="X78:AA78"/>
    <mergeCell ref="AF77:AK77"/>
    <mergeCell ref="O79:R79"/>
    <mergeCell ref="S79:V79"/>
    <mergeCell ref="AB79:AE79"/>
    <mergeCell ref="AF79:AH79"/>
    <mergeCell ref="A79:B79"/>
    <mergeCell ref="S65:V65"/>
    <mergeCell ref="H107:J107"/>
    <mergeCell ref="A92:B92"/>
    <mergeCell ref="A94:B94"/>
    <mergeCell ref="H104:M104"/>
    <mergeCell ref="S102:V102"/>
    <mergeCell ref="C94:F94"/>
    <mergeCell ref="H87:M87"/>
    <mergeCell ref="I106:M106"/>
    <mergeCell ref="H108:M108"/>
    <mergeCell ref="A112:B112"/>
    <mergeCell ref="A111:B111"/>
    <mergeCell ref="N106:R106"/>
    <mergeCell ref="A91:B91"/>
    <mergeCell ref="O103:R103"/>
    <mergeCell ref="F83:G83"/>
    <mergeCell ref="H83:J83"/>
    <mergeCell ref="C90:G90"/>
    <mergeCell ref="H90:M90"/>
    <mergeCell ref="C106:F106"/>
    <mergeCell ref="G106:H106"/>
    <mergeCell ref="S95:V95"/>
    <mergeCell ref="S96:V96"/>
    <mergeCell ref="S103:V103"/>
    <mergeCell ref="A101:B101"/>
    <mergeCell ref="C101:E101"/>
    <mergeCell ref="F101:G101"/>
    <mergeCell ref="H101:J101"/>
    <mergeCell ref="C111:G111"/>
    <mergeCell ref="H111:M111"/>
    <mergeCell ref="O111:R111"/>
    <mergeCell ref="O78:R78"/>
    <mergeCell ref="A98:B98"/>
    <mergeCell ref="O98:R98"/>
    <mergeCell ref="S99:V99"/>
    <mergeCell ref="AI128:AK128"/>
    <mergeCell ref="AI127:AK127"/>
    <mergeCell ref="A125:B125"/>
    <mergeCell ref="C125:E125"/>
    <mergeCell ref="F125:G125"/>
    <mergeCell ref="H125:J125"/>
    <mergeCell ref="A131:B131"/>
    <mergeCell ref="C131:E131"/>
    <mergeCell ref="F131:G131"/>
    <mergeCell ref="H131:J131"/>
    <mergeCell ref="AB127:AE127"/>
    <mergeCell ref="AF127:AH127"/>
    <mergeCell ref="X128:AA128"/>
    <mergeCell ref="AB129:AE129"/>
    <mergeCell ref="O131:R131"/>
    <mergeCell ref="AB131:AE131"/>
    <mergeCell ref="AF131:AH131"/>
    <mergeCell ref="AF128:AH128"/>
    <mergeCell ref="A128:B128"/>
    <mergeCell ref="AB128:AE128"/>
    <mergeCell ref="S125:V125"/>
    <mergeCell ref="AF130:AH130"/>
    <mergeCell ref="S127:V127"/>
    <mergeCell ref="K131:M131"/>
    <mergeCell ref="G130:H130"/>
    <mergeCell ref="I130:M130"/>
    <mergeCell ref="C128:G128"/>
    <mergeCell ref="H128:M128"/>
    <mergeCell ref="S122:V122"/>
    <mergeCell ref="O125:R125"/>
    <mergeCell ref="A124:B124"/>
    <mergeCell ref="S124:V124"/>
    <mergeCell ref="O132:R132"/>
    <mergeCell ref="AF122:AH122"/>
    <mergeCell ref="AI124:AK124"/>
    <mergeCell ref="AI122:AK122"/>
    <mergeCell ref="X130:AA130"/>
    <mergeCell ref="AB130:AE130"/>
    <mergeCell ref="O123:R123"/>
    <mergeCell ref="S129:V129"/>
    <mergeCell ref="X129:AA129"/>
    <mergeCell ref="AB126:AE126"/>
    <mergeCell ref="AF126:AH126"/>
    <mergeCell ref="X125:AA125"/>
    <mergeCell ref="AB125:AE125"/>
    <mergeCell ref="AF125:AH125"/>
    <mergeCell ref="A130:B130"/>
    <mergeCell ref="AI130:AK130"/>
    <mergeCell ref="AI126:AK126"/>
    <mergeCell ref="X127:AA127"/>
    <mergeCell ref="N130:R130"/>
    <mergeCell ref="AI129:AK129"/>
    <mergeCell ref="H127:M127"/>
    <mergeCell ref="S132:V132"/>
    <mergeCell ref="X132:AA132"/>
    <mergeCell ref="AF132:AH132"/>
    <mergeCell ref="G124:H124"/>
    <mergeCell ref="AF129:AH129"/>
    <mergeCell ref="A121:B121"/>
    <mergeCell ref="H92:M92"/>
    <mergeCell ref="O92:R92"/>
    <mergeCell ref="S92:V92"/>
    <mergeCell ref="H122:M122"/>
    <mergeCell ref="X141:AA141"/>
    <mergeCell ref="O129:R129"/>
    <mergeCell ref="N142:R142"/>
    <mergeCell ref="AI132:AK132"/>
    <mergeCell ref="A137:M137"/>
    <mergeCell ref="G142:H142"/>
    <mergeCell ref="I142:M142"/>
    <mergeCell ref="AF142:AH142"/>
    <mergeCell ref="A141:B141"/>
    <mergeCell ref="C141:G141"/>
    <mergeCell ref="H141:M141"/>
    <mergeCell ref="O141:R141"/>
    <mergeCell ref="S141:V141"/>
    <mergeCell ref="X142:AA142"/>
    <mergeCell ref="AB142:AE142"/>
    <mergeCell ref="N100:R100"/>
    <mergeCell ref="O101:R101"/>
    <mergeCell ref="K101:M101"/>
    <mergeCell ref="H121:M121"/>
    <mergeCell ref="K119:M119"/>
    <mergeCell ref="AB140:AE140"/>
    <mergeCell ref="A120:B120"/>
    <mergeCell ref="AB124:AE124"/>
    <mergeCell ref="AF124:AH124"/>
    <mergeCell ref="C115:G115"/>
    <mergeCell ref="H140:M140"/>
    <mergeCell ref="O140:R140"/>
    <mergeCell ref="AF137:AK137"/>
    <mergeCell ref="O138:R138"/>
    <mergeCell ref="S140:V140"/>
    <mergeCell ref="X140:AA140"/>
    <mergeCell ref="AF209:AH209"/>
    <mergeCell ref="AI209:AK209"/>
    <mergeCell ref="H145:M145"/>
    <mergeCell ref="O145:R145"/>
    <mergeCell ref="AI207:AK207"/>
    <mergeCell ref="A208:B208"/>
    <mergeCell ref="C208:F208"/>
    <mergeCell ref="G208:H208"/>
    <mergeCell ref="I208:M208"/>
    <mergeCell ref="N208:R208"/>
    <mergeCell ref="S208:V208"/>
    <mergeCell ref="X208:AA208"/>
    <mergeCell ref="AB208:AE208"/>
    <mergeCell ref="AF208:AH208"/>
    <mergeCell ref="AF206:AH206"/>
    <mergeCell ref="AI206:AK206"/>
    <mergeCell ref="A207:B207"/>
    <mergeCell ref="C207:G207"/>
    <mergeCell ref="H207:M207"/>
    <mergeCell ref="O207:R207"/>
    <mergeCell ref="S207:V207"/>
    <mergeCell ref="X207:AA207"/>
    <mergeCell ref="AB207:AE207"/>
    <mergeCell ref="AF207:AH207"/>
    <mergeCell ref="A145:B145"/>
    <mergeCell ref="C145:G145"/>
    <mergeCell ref="A146:B146"/>
    <mergeCell ref="O197:V197"/>
    <mergeCell ref="X212:AA212"/>
    <mergeCell ref="AB212:AE212"/>
    <mergeCell ref="AF212:AH212"/>
    <mergeCell ref="AB211:AE211"/>
    <mergeCell ref="A210:B210"/>
    <mergeCell ref="C210:G210"/>
    <mergeCell ref="H210:M210"/>
    <mergeCell ref="O210:R210"/>
    <mergeCell ref="S210:V210"/>
    <mergeCell ref="X210:AA210"/>
    <mergeCell ref="AB210:AE210"/>
    <mergeCell ref="AF210:AH210"/>
    <mergeCell ref="AI210:AK210"/>
    <mergeCell ref="A211:B211"/>
    <mergeCell ref="C211:G211"/>
    <mergeCell ref="H211:M211"/>
    <mergeCell ref="O211:R211"/>
    <mergeCell ref="S211:V211"/>
    <mergeCell ref="X211:AA211"/>
    <mergeCell ref="S206:V206"/>
    <mergeCell ref="O215:R215"/>
    <mergeCell ref="S215:V215"/>
    <mergeCell ref="X215:AA215"/>
    <mergeCell ref="A214:B214"/>
    <mergeCell ref="C214:F214"/>
    <mergeCell ref="G214:H214"/>
    <mergeCell ref="I214:M214"/>
    <mergeCell ref="N214:R214"/>
    <mergeCell ref="S214:V214"/>
    <mergeCell ref="AI212:AK212"/>
    <mergeCell ref="A213:B213"/>
    <mergeCell ref="C213:G213"/>
    <mergeCell ref="H213:M213"/>
    <mergeCell ref="O213:R213"/>
    <mergeCell ref="S213:V213"/>
    <mergeCell ref="X213:AA213"/>
    <mergeCell ref="AB213:AE213"/>
    <mergeCell ref="AF213:AH213"/>
    <mergeCell ref="AI213:AK213"/>
    <mergeCell ref="X206:AA206"/>
    <mergeCell ref="AF211:AH211"/>
    <mergeCell ref="AI211:AK211"/>
    <mergeCell ref="A212:B212"/>
    <mergeCell ref="C212:G212"/>
    <mergeCell ref="H212:M212"/>
    <mergeCell ref="O212:R212"/>
    <mergeCell ref="X214:AA214"/>
    <mergeCell ref="AB214:AE214"/>
    <mergeCell ref="AF214:AH214"/>
    <mergeCell ref="AI214:AK214"/>
    <mergeCell ref="S212:V212"/>
    <mergeCell ref="AF216:AH216"/>
    <mergeCell ref="AI216:AK216"/>
    <mergeCell ref="A217:B217"/>
    <mergeCell ref="C217:G217"/>
    <mergeCell ref="H217:M217"/>
    <mergeCell ref="O217:R217"/>
    <mergeCell ref="S217:V217"/>
    <mergeCell ref="X217:AA217"/>
    <mergeCell ref="AB217:AE217"/>
    <mergeCell ref="AF217:AH217"/>
    <mergeCell ref="AB215:AE215"/>
    <mergeCell ref="AF215:AH215"/>
    <mergeCell ref="AI215:AK215"/>
    <mergeCell ref="A216:B216"/>
    <mergeCell ref="C216:G216"/>
    <mergeCell ref="H216:M216"/>
    <mergeCell ref="O216:R216"/>
    <mergeCell ref="S216:V216"/>
    <mergeCell ref="X216:AA216"/>
    <mergeCell ref="AB216:AE216"/>
    <mergeCell ref="K215:M215"/>
    <mergeCell ref="AB219:AE219"/>
    <mergeCell ref="AF219:AH219"/>
    <mergeCell ref="AI219:AK219"/>
    <mergeCell ref="A220:B220"/>
    <mergeCell ref="C220:F220"/>
    <mergeCell ref="G220:H220"/>
    <mergeCell ref="I220:M220"/>
    <mergeCell ref="N220:R220"/>
    <mergeCell ref="S220:V220"/>
    <mergeCell ref="X220:AA220"/>
    <mergeCell ref="A219:B219"/>
    <mergeCell ref="C219:G219"/>
    <mergeCell ref="H219:M219"/>
    <mergeCell ref="O219:R219"/>
    <mergeCell ref="S219:V219"/>
    <mergeCell ref="X219:AA219"/>
    <mergeCell ref="AI217:AK217"/>
    <mergeCell ref="A218:B218"/>
    <mergeCell ref="C218:G218"/>
    <mergeCell ref="H218:M218"/>
    <mergeCell ref="O218:R218"/>
    <mergeCell ref="S218:V218"/>
    <mergeCell ref="X218:AA218"/>
    <mergeCell ref="AB218:AE218"/>
    <mergeCell ref="AF218:AH218"/>
    <mergeCell ref="AI218:AK218"/>
    <mergeCell ref="AF221:AH221"/>
    <mergeCell ref="AI221:AK221"/>
    <mergeCell ref="A222:B222"/>
    <mergeCell ref="C222:G222"/>
    <mergeCell ref="O222:R222"/>
    <mergeCell ref="S222:V222"/>
    <mergeCell ref="X222:AA222"/>
    <mergeCell ref="AB222:AE222"/>
    <mergeCell ref="AF222:AH222"/>
    <mergeCell ref="AI222:AK222"/>
    <mergeCell ref="AB220:AE220"/>
    <mergeCell ref="AF220:AH220"/>
    <mergeCell ref="AI220:AK220"/>
    <mergeCell ref="O221:R221"/>
    <mergeCell ref="S221:V221"/>
    <mergeCell ref="X221:AA221"/>
    <mergeCell ref="AB221:AE221"/>
    <mergeCell ref="H222:M222"/>
    <mergeCell ref="AF224:AH224"/>
    <mergeCell ref="AI224:AK224"/>
    <mergeCell ref="A225:B225"/>
    <mergeCell ref="C225:G225"/>
    <mergeCell ref="H225:M225"/>
    <mergeCell ref="O225:R225"/>
    <mergeCell ref="S225:V225"/>
    <mergeCell ref="X225:AA225"/>
    <mergeCell ref="AB225:AE225"/>
    <mergeCell ref="AF225:AH225"/>
    <mergeCell ref="AB223:AE223"/>
    <mergeCell ref="AF223:AH223"/>
    <mergeCell ref="AI223:AK223"/>
    <mergeCell ref="A224:B224"/>
    <mergeCell ref="C224:G224"/>
    <mergeCell ref="H224:M224"/>
    <mergeCell ref="O224:R224"/>
    <mergeCell ref="S224:V224"/>
    <mergeCell ref="X224:AA224"/>
    <mergeCell ref="AB224:AE224"/>
    <mergeCell ref="A223:B223"/>
    <mergeCell ref="C223:G223"/>
    <mergeCell ref="H223:M223"/>
    <mergeCell ref="O223:R223"/>
    <mergeCell ref="S223:V223"/>
    <mergeCell ref="X223:AA223"/>
    <mergeCell ref="AI226:AK226"/>
    <mergeCell ref="O227:R227"/>
    <mergeCell ref="S227:V227"/>
    <mergeCell ref="X227:AA227"/>
    <mergeCell ref="AB227:AE227"/>
    <mergeCell ref="AF227:AH227"/>
    <mergeCell ref="AI227:AK227"/>
    <mergeCell ref="AI225:AK225"/>
    <mergeCell ref="A226:B226"/>
    <mergeCell ref="C226:F226"/>
    <mergeCell ref="G226:H226"/>
    <mergeCell ref="I226:M226"/>
    <mergeCell ref="N226:R226"/>
    <mergeCell ref="S226:V226"/>
    <mergeCell ref="X226:AA226"/>
    <mergeCell ref="AB226:AE226"/>
    <mergeCell ref="AF226:AH226"/>
    <mergeCell ref="A227:B227"/>
    <mergeCell ref="C227:E227"/>
    <mergeCell ref="F227:G227"/>
    <mergeCell ref="H227:J227"/>
    <mergeCell ref="AF229:AH229"/>
    <mergeCell ref="AI229:AK229"/>
    <mergeCell ref="A230:B230"/>
    <mergeCell ref="C230:G230"/>
    <mergeCell ref="H230:M230"/>
    <mergeCell ref="O230:R230"/>
    <mergeCell ref="S230:V230"/>
    <mergeCell ref="X230:AA230"/>
    <mergeCell ref="AB230:AE230"/>
    <mergeCell ref="AF230:AH230"/>
    <mergeCell ref="AB228:AE228"/>
    <mergeCell ref="AF228:AH228"/>
    <mergeCell ref="AI228:AK228"/>
    <mergeCell ref="A229:B229"/>
    <mergeCell ref="C229:G229"/>
    <mergeCell ref="H229:M229"/>
    <mergeCell ref="O229:R229"/>
    <mergeCell ref="S229:V229"/>
    <mergeCell ref="X229:AA229"/>
    <mergeCell ref="AB229:AE229"/>
    <mergeCell ref="A228:B228"/>
    <mergeCell ref="C228:G228"/>
    <mergeCell ref="H228:M228"/>
    <mergeCell ref="O228:R228"/>
    <mergeCell ref="S228:V228"/>
    <mergeCell ref="X228:AA228"/>
    <mergeCell ref="X232:AA232"/>
    <mergeCell ref="AB232:AE232"/>
    <mergeCell ref="AF232:AH232"/>
    <mergeCell ref="AI232:AK232"/>
    <mergeCell ref="O233:R233"/>
    <mergeCell ref="S233:V233"/>
    <mergeCell ref="X233:AA233"/>
    <mergeCell ref="A232:B232"/>
    <mergeCell ref="C232:F232"/>
    <mergeCell ref="G232:H232"/>
    <mergeCell ref="I232:M232"/>
    <mergeCell ref="N232:R232"/>
    <mergeCell ref="S232:V232"/>
    <mergeCell ref="AI230:AK230"/>
    <mergeCell ref="A231:B231"/>
    <mergeCell ref="C231:G231"/>
    <mergeCell ref="H231:M231"/>
    <mergeCell ref="O231:R231"/>
    <mergeCell ref="S231:V231"/>
    <mergeCell ref="X231:AA231"/>
    <mergeCell ref="AB231:AE231"/>
    <mergeCell ref="AF231:AH231"/>
    <mergeCell ref="AI231:AK231"/>
    <mergeCell ref="F233:G233"/>
    <mergeCell ref="H233:J233"/>
    <mergeCell ref="A233:B233"/>
    <mergeCell ref="C233:E233"/>
    <mergeCell ref="AB233:AE233"/>
    <mergeCell ref="AF233:AH233"/>
    <mergeCell ref="AI233:AK233"/>
    <mergeCell ref="S234:V234"/>
    <mergeCell ref="X234:AA234"/>
    <mergeCell ref="AB234:AE234"/>
    <mergeCell ref="AF234:AH234"/>
    <mergeCell ref="AI234:AK234"/>
    <mergeCell ref="AF236:AH236"/>
    <mergeCell ref="AI236:AK236"/>
    <mergeCell ref="A237:B237"/>
    <mergeCell ref="C237:G237"/>
    <mergeCell ref="H237:M237"/>
    <mergeCell ref="O237:R237"/>
    <mergeCell ref="S235:V235"/>
    <mergeCell ref="X235:AA235"/>
    <mergeCell ref="AB235:AE235"/>
    <mergeCell ref="AF235:AH235"/>
    <mergeCell ref="AI235:AK235"/>
    <mergeCell ref="A236:B236"/>
    <mergeCell ref="C236:G236"/>
    <mergeCell ref="H236:M236"/>
    <mergeCell ref="O236:R236"/>
    <mergeCell ref="A234:B234"/>
    <mergeCell ref="C234:G234"/>
    <mergeCell ref="H234:M234"/>
    <mergeCell ref="AI239:AK239"/>
    <mergeCell ref="AF241:AH241"/>
    <mergeCell ref="AI241:AK241"/>
    <mergeCell ref="AM249:AQ249"/>
    <mergeCell ref="AM250:AQ250"/>
    <mergeCell ref="O247:R247"/>
    <mergeCell ref="AB246:AE246"/>
    <mergeCell ref="AF246:AH246"/>
    <mergeCell ref="AI246:AK246"/>
    <mergeCell ref="AI238:AK238"/>
    <mergeCell ref="O239:R239"/>
    <mergeCell ref="S239:V239"/>
    <mergeCell ref="X239:AA239"/>
    <mergeCell ref="AB239:AE239"/>
    <mergeCell ref="AF239:AH239"/>
    <mergeCell ref="AI237:AK237"/>
    <mergeCell ref="AB242:AE242"/>
    <mergeCell ref="AF242:AH242"/>
    <mergeCell ref="AI243:AK243"/>
    <mergeCell ref="O242:R242"/>
    <mergeCell ref="S242:V242"/>
    <mergeCell ref="AI245:AK245"/>
    <mergeCell ref="AF244:AH244"/>
    <mergeCell ref="AI244:AK244"/>
    <mergeCell ref="X245:AA245"/>
    <mergeCell ref="AB245:AE245"/>
    <mergeCell ref="N244:R244"/>
    <mergeCell ref="S244:V244"/>
    <mergeCell ref="AI242:AK242"/>
    <mergeCell ref="O243:R243"/>
    <mergeCell ref="S243:V243"/>
    <mergeCell ref="X243:AA243"/>
    <mergeCell ref="AB238:AE238"/>
    <mergeCell ref="AF238:AH238"/>
    <mergeCell ref="S237:V237"/>
    <mergeCell ref="X237:AA237"/>
    <mergeCell ref="AB237:AE237"/>
    <mergeCell ref="AF237:AH237"/>
    <mergeCell ref="AB241:AE241"/>
    <mergeCell ref="A240:B240"/>
    <mergeCell ref="C240:G240"/>
    <mergeCell ref="AF251:AH251"/>
    <mergeCell ref="A249:B249"/>
    <mergeCell ref="A247:B247"/>
    <mergeCell ref="A250:B250"/>
    <mergeCell ref="A241:B241"/>
    <mergeCell ref="S236:V236"/>
    <mergeCell ref="H241:M241"/>
    <mergeCell ref="O241:R241"/>
    <mergeCell ref="S241:V241"/>
    <mergeCell ref="X241:AA241"/>
    <mergeCell ref="A242:B242"/>
    <mergeCell ref="C242:G242"/>
    <mergeCell ref="H242:M242"/>
    <mergeCell ref="A245:B245"/>
    <mergeCell ref="C245:E245"/>
    <mergeCell ref="F245:G245"/>
    <mergeCell ref="H245:J245"/>
    <mergeCell ref="I244:M244"/>
    <mergeCell ref="A243:B243"/>
    <mergeCell ref="C243:G243"/>
    <mergeCell ref="H243:M243"/>
    <mergeCell ref="A239:B239"/>
    <mergeCell ref="C239:E239"/>
    <mergeCell ref="AI251:AK251"/>
    <mergeCell ref="O252:R252"/>
    <mergeCell ref="AF252:AH252"/>
    <mergeCell ref="AI252:AK252"/>
    <mergeCell ref="AM74:AS74"/>
    <mergeCell ref="AM189:AQ189"/>
    <mergeCell ref="AM190:AQ190"/>
    <mergeCell ref="AM75:AS75"/>
    <mergeCell ref="AM135:AQ135"/>
    <mergeCell ref="AB250:AE250"/>
    <mergeCell ref="AF250:AH250"/>
    <mergeCell ref="AI250:AK250"/>
    <mergeCell ref="O251:R251"/>
    <mergeCell ref="S251:V251"/>
    <mergeCell ref="X251:AA251"/>
    <mergeCell ref="AB251:AE251"/>
    <mergeCell ref="C250:F250"/>
    <mergeCell ref="G250:H250"/>
    <mergeCell ref="O246:R246"/>
    <mergeCell ref="S246:V246"/>
    <mergeCell ref="X246:AA246"/>
    <mergeCell ref="O249:R249"/>
    <mergeCell ref="O248:R248"/>
    <mergeCell ref="S248:V248"/>
    <mergeCell ref="H247:M247"/>
    <mergeCell ref="I250:M250"/>
    <mergeCell ref="N250:R250"/>
    <mergeCell ref="S250:V250"/>
    <mergeCell ref="X248:AA248"/>
    <mergeCell ref="X250:AA250"/>
    <mergeCell ref="C241:G241"/>
    <mergeCell ref="O127:R127"/>
    <mergeCell ref="AB248:AE248"/>
    <mergeCell ref="AF248:AH248"/>
    <mergeCell ref="AI248:AK248"/>
    <mergeCell ref="S249:V249"/>
    <mergeCell ref="X249:AA249"/>
    <mergeCell ref="AB249:AE249"/>
    <mergeCell ref="AF249:AH249"/>
    <mergeCell ref="AI249:AK249"/>
    <mergeCell ref="S247:V247"/>
    <mergeCell ref="H115:M115"/>
    <mergeCell ref="AI193:AK193"/>
    <mergeCell ref="M135:Q135"/>
    <mergeCell ref="R135:X135"/>
    <mergeCell ref="S130:V130"/>
    <mergeCell ref="S128:V128"/>
    <mergeCell ref="A126:B126"/>
    <mergeCell ref="X126:AA126"/>
    <mergeCell ref="H120:M120"/>
    <mergeCell ref="A116:B116"/>
    <mergeCell ref="C116:G116"/>
    <mergeCell ref="H116:M116"/>
    <mergeCell ref="C198:G198"/>
    <mergeCell ref="H198:M198"/>
    <mergeCell ref="O198:R198"/>
    <mergeCell ref="A197:M197"/>
    <mergeCell ref="A238:B238"/>
    <mergeCell ref="C238:F238"/>
    <mergeCell ref="G238:H238"/>
    <mergeCell ref="I238:M238"/>
    <mergeCell ref="N238:R238"/>
    <mergeCell ref="S238:V238"/>
    <mergeCell ref="X238:AA238"/>
    <mergeCell ref="X242:AA242"/>
    <mergeCell ref="X236:AA236"/>
    <mergeCell ref="AB236:AE236"/>
    <mergeCell ref="A73:L73"/>
    <mergeCell ref="A74:D74"/>
    <mergeCell ref="E74:L74"/>
    <mergeCell ref="C126:G126"/>
    <mergeCell ref="H126:M126"/>
    <mergeCell ref="O126:R126"/>
    <mergeCell ref="R136:X136"/>
    <mergeCell ref="A133:N133"/>
    <mergeCell ref="O133:R133"/>
    <mergeCell ref="A132:N132"/>
    <mergeCell ref="A127:B127"/>
    <mergeCell ref="C127:G127"/>
    <mergeCell ref="R257:X257"/>
    <mergeCell ref="A254:AK254"/>
    <mergeCell ref="A134:L134"/>
    <mergeCell ref="A135:D135"/>
    <mergeCell ref="E135:L135"/>
    <mergeCell ref="A136:D136"/>
    <mergeCell ref="E136:L136"/>
    <mergeCell ref="M134:X134"/>
    <mergeCell ref="O193:R193"/>
    <mergeCell ref="S193:V193"/>
    <mergeCell ref="A255:L255"/>
    <mergeCell ref="M255:X255"/>
    <mergeCell ref="Y255:AK257"/>
    <mergeCell ref="A256:D256"/>
    <mergeCell ref="E256:L256"/>
    <mergeCell ref="A257:D257"/>
    <mergeCell ref="N124:R124"/>
    <mergeCell ref="E257:L257"/>
    <mergeCell ref="M256:Q256"/>
    <mergeCell ref="R256:X256"/>
    <mergeCell ref="M257:Q257"/>
    <mergeCell ref="A252:N252"/>
    <mergeCell ref="A253:N253"/>
    <mergeCell ref="X247:AA247"/>
    <mergeCell ref="AB247:AE247"/>
    <mergeCell ref="AF247:AH247"/>
    <mergeCell ref="AI247:AK247"/>
    <mergeCell ref="A248:B248"/>
    <mergeCell ref="C248:G248"/>
    <mergeCell ref="H248:M248"/>
    <mergeCell ref="X197:AE197"/>
    <mergeCell ref="C199:G199"/>
    <mergeCell ref="H199:M199"/>
    <mergeCell ref="C130:F130"/>
    <mergeCell ref="AB133:AE133"/>
    <mergeCell ref="AF133:AH133"/>
    <mergeCell ref="AI133:AK133"/>
    <mergeCell ref="Y134:AK136"/>
    <mergeCell ref="M136:Q136"/>
    <mergeCell ref="K209:M209"/>
    <mergeCell ref="K203:M203"/>
    <mergeCell ref="K143:M143"/>
    <mergeCell ref="K149:M149"/>
    <mergeCell ref="K251:M251"/>
    <mergeCell ref="K245:M245"/>
    <mergeCell ref="K239:M239"/>
    <mergeCell ref="K233:M233"/>
    <mergeCell ref="K227:M227"/>
    <mergeCell ref="K221:M221"/>
    <mergeCell ref="C121:G121"/>
    <mergeCell ref="X82:AA82"/>
    <mergeCell ref="S108:V108"/>
    <mergeCell ref="AB82:AE82"/>
    <mergeCell ref="H80:M80"/>
    <mergeCell ref="AB132:AE132"/>
    <mergeCell ref="AB122:AE122"/>
    <mergeCell ref="K95:M95"/>
    <mergeCell ref="S93:V93"/>
    <mergeCell ref="X93:AA93"/>
    <mergeCell ref="O102:R102"/>
    <mergeCell ref="X124:AA124"/>
    <mergeCell ref="O128:R128"/>
    <mergeCell ref="AB80:AE80"/>
    <mergeCell ref="X83:AA83"/>
    <mergeCell ref="C86:G86"/>
    <mergeCell ref="H86:M86"/>
    <mergeCell ref="O86:R86"/>
    <mergeCell ref="O87:R87"/>
    <mergeCell ref="C88:F88"/>
    <mergeCell ref="C80:G80"/>
    <mergeCell ref="S87:V87"/>
    <mergeCell ref="X87:AA87"/>
    <mergeCell ref="AB87:AE87"/>
    <mergeCell ref="S86:V86"/>
    <mergeCell ref="H105:M105"/>
    <mergeCell ref="O105:R105"/>
    <mergeCell ref="C112:F112"/>
    <mergeCell ref="G112:H112"/>
    <mergeCell ref="I112:M112"/>
    <mergeCell ref="N112:R112"/>
    <mergeCell ref="S123:V123"/>
    <mergeCell ref="O137:V137"/>
    <mergeCell ref="X137:AE137"/>
    <mergeCell ref="K113:M113"/>
    <mergeCell ref="S117:V117"/>
    <mergeCell ref="S101:V101"/>
    <mergeCell ref="K83:M83"/>
    <mergeCell ref="S80:V80"/>
    <mergeCell ref="X72:AA72"/>
    <mergeCell ref="S133:V133"/>
    <mergeCell ref="X133:AA133"/>
    <mergeCell ref="S78:V78"/>
    <mergeCell ref="X79:AA79"/>
    <mergeCell ref="S131:V131"/>
    <mergeCell ref="X131:AA131"/>
    <mergeCell ref="X77:AE77"/>
    <mergeCell ref="R75:AK75"/>
    <mergeCell ref="O77:V77"/>
    <mergeCell ref="AF78:AH78"/>
    <mergeCell ref="AB78:AE78"/>
    <mergeCell ref="A72:N72"/>
    <mergeCell ref="AF80:AH80"/>
    <mergeCell ref="AF86:AH86"/>
    <mergeCell ref="AI86:AK86"/>
    <mergeCell ref="AI87:AK87"/>
    <mergeCell ref="AF87:AH87"/>
    <mergeCell ref="X86:AA86"/>
    <mergeCell ref="A87:B87"/>
    <mergeCell ref="AI83:AK83"/>
    <mergeCell ref="G88:H88"/>
    <mergeCell ref="C79:G79"/>
    <mergeCell ref="H79:M79"/>
    <mergeCell ref="C124:F124"/>
    <mergeCell ref="C249:G249"/>
    <mergeCell ref="H249:M249"/>
    <mergeCell ref="A198:B198"/>
    <mergeCell ref="K155:M155"/>
    <mergeCell ref="K161:M161"/>
    <mergeCell ref="K167:M167"/>
    <mergeCell ref="K173:M173"/>
    <mergeCell ref="K179:M179"/>
    <mergeCell ref="K185:M185"/>
    <mergeCell ref="A183:B183"/>
    <mergeCell ref="C183:G183"/>
    <mergeCell ref="F185:G185"/>
    <mergeCell ref="H185:J185"/>
    <mergeCell ref="A186:B186"/>
    <mergeCell ref="H183:M183"/>
    <mergeCell ref="A187:B187"/>
    <mergeCell ref="C187:G187"/>
    <mergeCell ref="H187:M187"/>
    <mergeCell ref="A188:B188"/>
    <mergeCell ref="A184:B184"/>
    <mergeCell ref="C184:F184"/>
    <mergeCell ref="G184:H184"/>
    <mergeCell ref="I184:M184"/>
    <mergeCell ref="C188:G188"/>
    <mergeCell ref="H188:M188"/>
    <mergeCell ref="A194:L194"/>
    <mergeCell ref="M194:X194"/>
    <mergeCell ref="C200:G200"/>
    <mergeCell ref="C247:G247"/>
    <mergeCell ref="A246:B246"/>
    <mergeCell ref="C246:G246"/>
    <mergeCell ref="H246:M246"/>
    <mergeCell ref="A144:B144"/>
    <mergeCell ref="C144:G144"/>
    <mergeCell ref="H144:M144"/>
    <mergeCell ref="A147:B147"/>
    <mergeCell ref="C147:G147"/>
    <mergeCell ref="H147:M147"/>
    <mergeCell ref="A138:B138"/>
    <mergeCell ref="C138:G138"/>
    <mergeCell ref="H138:M138"/>
    <mergeCell ref="A142:B142"/>
    <mergeCell ref="C142:F142"/>
    <mergeCell ref="H200:M200"/>
    <mergeCell ref="A195:D195"/>
    <mergeCell ref="E195:L195"/>
    <mergeCell ref="M195:Q195"/>
    <mergeCell ref="H201:M201"/>
    <mergeCell ref="H240:M240"/>
    <mergeCell ref="O240:R240"/>
    <mergeCell ref="A205:B205"/>
    <mergeCell ref="C205:G205"/>
    <mergeCell ref="A206:B206"/>
    <mergeCell ref="C206:G206"/>
    <mergeCell ref="O234:R234"/>
    <mergeCell ref="A235:B235"/>
    <mergeCell ref="C235:G235"/>
    <mergeCell ref="H235:M235"/>
    <mergeCell ref="O235:R235"/>
    <mergeCell ref="O143:R143"/>
    <mergeCell ref="H182:M182"/>
    <mergeCell ref="O182:R182"/>
    <mergeCell ref="A182:B182"/>
    <mergeCell ref="C182:G182"/>
    <mergeCell ref="A244:B244"/>
    <mergeCell ref="C244:F244"/>
    <mergeCell ref="G244:H244"/>
    <mergeCell ref="Z39:AA39"/>
    <mergeCell ref="AB39:AD39"/>
    <mergeCell ref="AE39:AI39"/>
    <mergeCell ref="Z43:AA43"/>
    <mergeCell ref="AB43:AD43"/>
    <mergeCell ref="AE43:AI43"/>
    <mergeCell ref="P44:R44"/>
    <mergeCell ref="S44:U44"/>
    <mergeCell ref="V44:Y44"/>
    <mergeCell ref="S43:U43"/>
    <mergeCell ref="A36:B36"/>
    <mergeCell ref="A37:B37"/>
    <mergeCell ref="A38:B38"/>
    <mergeCell ref="A39:B39"/>
    <mergeCell ref="A40:B40"/>
    <mergeCell ref="A41:B41"/>
    <mergeCell ref="A42:B42"/>
    <mergeCell ref="A43:B43"/>
    <mergeCell ref="A44:B44"/>
    <mergeCell ref="V36:Y36"/>
    <mergeCell ref="Z36:AA36"/>
    <mergeCell ref="AB36:AD36"/>
    <mergeCell ref="AE36:AI36"/>
    <mergeCell ref="V37:Y37"/>
    <mergeCell ref="Z37:AA37"/>
    <mergeCell ref="AE37:AI37"/>
    <mergeCell ref="AB37:AD37"/>
    <mergeCell ref="C38:E38"/>
    <mergeCell ref="C42:E42"/>
    <mergeCell ref="A50:B50"/>
    <mergeCell ref="A51:B51"/>
    <mergeCell ref="A54:B54"/>
    <mergeCell ref="C54:G54"/>
    <mergeCell ref="A53:B53"/>
    <mergeCell ref="H54:M54"/>
    <mergeCell ref="C48:E48"/>
    <mergeCell ref="C49:E49"/>
    <mergeCell ref="C51:E51"/>
    <mergeCell ref="F40:G40"/>
    <mergeCell ref="F41:G41"/>
    <mergeCell ref="C45:E45"/>
    <mergeCell ref="F38:G38"/>
    <mergeCell ref="F42:G42"/>
    <mergeCell ref="C40:E40"/>
    <mergeCell ref="C41:E41"/>
    <mergeCell ref="H42:I42"/>
    <mergeCell ref="J42:O42"/>
    <mergeCell ref="H39:I39"/>
    <mergeCell ref="J39:O39"/>
    <mergeCell ref="H44:I44"/>
    <mergeCell ref="J44:O44"/>
    <mergeCell ref="H45:I45"/>
    <mergeCell ref="H38:I38"/>
    <mergeCell ref="J38:O38"/>
    <mergeCell ref="O54:R54"/>
    <mergeCell ref="V42:Y42"/>
    <mergeCell ref="Z46:AA46"/>
    <mergeCell ref="AB46:AD46"/>
    <mergeCell ref="AE46:AI46"/>
    <mergeCell ref="S54:V54"/>
    <mergeCell ref="P36:R36"/>
    <mergeCell ref="S36:U36"/>
    <mergeCell ref="P37:R37"/>
    <mergeCell ref="S37:U37"/>
    <mergeCell ref="AE38:AI38"/>
    <mergeCell ref="AB38:AD38"/>
    <mergeCell ref="Z38:AA38"/>
    <mergeCell ref="P38:R38"/>
    <mergeCell ref="S38:U38"/>
    <mergeCell ref="V38:Y38"/>
    <mergeCell ref="C39:E39"/>
    <mergeCell ref="C44:E44"/>
    <mergeCell ref="F37:G37"/>
    <mergeCell ref="F39:G39"/>
    <mergeCell ref="F44:G44"/>
    <mergeCell ref="F45:G45"/>
    <mergeCell ref="C36:E36"/>
    <mergeCell ref="F36:G36"/>
    <mergeCell ref="C37:E37"/>
    <mergeCell ref="H36:I36"/>
    <mergeCell ref="J36:O36"/>
    <mergeCell ref="H37:I37"/>
    <mergeCell ref="J37:O37"/>
    <mergeCell ref="Z45:AA45"/>
    <mergeCell ref="AB45:AD45"/>
    <mergeCell ref="AE45:AI45"/>
    <mergeCell ref="A47:B47"/>
    <mergeCell ref="A48:B48"/>
    <mergeCell ref="V46:Y46"/>
    <mergeCell ref="C43:E43"/>
    <mergeCell ref="F43:G43"/>
    <mergeCell ref="H43:I43"/>
    <mergeCell ref="J43:O43"/>
    <mergeCell ref="C46:E46"/>
    <mergeCell ref="J46:O46"/>
    <mergeCell ref="C47:E47"/>
    <mergeCell ref="F47:G47"/>
    <mergeCell ref="H47:I47"/>
    <mergeCell ref="J47:O47"/>
    <mergeCell ref="P45:R45"/>
    <mergeCell ref="S45:U45"/>
    <mergeCell ref="A45:B45"/>
    <mergeCell ref="AJ36:AK36"/>
    <mergeCell ref="AJ37:AK37"/>
    <mergeCell ref="AJ38:AK38"/>
    <mergeCell ref="AJ39:AK39"/>
    <mergeCell ref="AJ40:AK40"/>
    <mergeCell ref="AJ41:AK41"/>
    <mergeCell ref="AJ42:AK42"/>
    <mergeCell ref="AJ43:AK43"/>
    <mergeCell ref="AJ44:AK44"/>
    <mergeCell ref="Z44:AA44"/>
    <mergeCell ref="AB44:AD44"/>
    <mergeCell ref="AE44:AI44"/>
    <mergeCell ref="AJ45:AK45"/>
    <mergeCell ref="AJ46:AK46"/>
    <mergeCell ref="AJ47:AK47"/>
    <mergeCell ref="AJ48:AK48"/>
    <mergeCell ref="AB42:AD42"/>
    <mergeCell ref="AE42:AI42"/>
    <mergeCell ref="V51:AK51"/>
    <mergeCell ref="V49:AK50"/>
    <mergeCell ref="S53:V53"/>
    <mergeCell ref="V45:Y45"/>
    <mergeCell ref="P43:R43"/>
    <mergeCell ref="V43:Y43"/>
    <mergeCell ref="P47:R47"/>
    <mergeCell ref="S47:U47"/>
    <mergeCell ref="V47:Y47"/>
    <mergeCell ref="P48:R48"/>
    <mergeCell ref="S48:U48"/>
    <mergeCell ref="V48:Y48"/>
    <mergeCell ref="F46:G46"/>
    <mergeCell ref="H46:I46"/>
    <mergeCell ref="A52:M52"/>
    <mergeCell ref="A49:B49"/>
    <mergeCell ref="Z47:AA47"/>
    <mergeCell ref="AB47:AD47"/>
    <mergeCell ref="AE47:AI47"/>
    <mergeCell ref="Z48:AA48"/>
    <mergeCell ref="AB48:AD48"/>
    <mergeCell ref="AE48:AI48"/>
    <mergeCell ref="X52:AE52"/>
    <mergeCell ref="AF52:AK52"/>
    <mergeCell ref="O52:V52"/>
    <mergeCell ref="J45:O45"/>
    <mergeCell ref="F48:G48"/>
    <mergeCell ref="C50:E50"/>
    <mergeCell ref="C53:G53"/>
    <mergeCell ref="A46:B46"/>
  </mergeCells>
  <phoneticPr fontId="13" type="noConversion"/>
  <printOptions horizontalCentered="1"/>
  <pageMargins left="0" right="0" top="0" bottom="0" header="0.5" footer="0.17"/>
  <pageSetup scale="93" fitToHeight="4" orientation="portrait" r:id="rId1"/>
  <headerFooter alignWithMargins="0">
    <oddFooter>&amp;RPage &amp;P of &amp;N</oddFooter>
  </headerFooter>
  <rowBreaks count="3" manualBreakCount="3">
    <brk id="76" max="36" man="1"/>
    <brk id="136" max="36" man="1"/>
    <brk id="196"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30</xdr:col>
                    <xdr:colOff>114300</xdr:colOff>
                    <xdr:row>5</xdr:row>
                    <xdr:rowOff>66675</xdr:rowOff>
                  </from>
                  <to>
                    <xdr:col>36</xdr:col>
                    <xdr:colOff>333375</xdr:colOff>
                    <xdr:row>7</xdr:row>
                    <xdr:rowOff>85725</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30</xdr:col>
                    <xdr:colOff>114300</xdr:colOff>
                    <xdr:row>3</xdr:row>
                    <xdr:rowOff>66675</xdr:rowOff>
                  </from>
                  <to>
                    <xdr:col>36</xdr:col>
                    <xdr:colOff>333375</xdr:colOff>
                    <xdr:row>6</xdr:row>
                    <xdr:rowOff>9525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
  <sheetViews>
    <sheetView topLeftCell="A16" workbookViewId="0">
      <selection sqref="A1:AK59"/>
    </sheetView>
  </sheetViews>
  <sheetFormatPr defaultRowHeight="12.75" x14ac:dyDescent="0.2"/>
  <sheetData/>
  <phoneticPr fontId="13" type="noConversion"/>
  <printOptions gridLines="1" gridLinesSet="0"/>
  <pageMargins left="0.75" right="0.75" top="1" bottom="1" header="0.5" footer="0.5"/>
  <pageSetup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2.75" x14ac:dyDescent="0.2"/>
  <sheetData/>
  <phoneticPr fontId="13" type="noConversion"/>
  <printOptions gridLines="1" gridLinesSet="0"/>
  <pageMargins left="0.75" right="0.75" top="1" bottom="1" header="0.5" footer="0.5"/>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NCDA_x0020_Document_x0020_Type xmlns="b16332ea-7b72-4be8-b84c-bbece9fea0d9">Forms</NCDA_x0020_Document_x0020_Typ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596A5A7B8403F43B12FB0B101A8DD19" ma:contentTypeVersion="13" ma:contentTypeDescription="Create a new document." ma:contentTypeScope="" ma:versionID="205b9044f1de2916108d863e83beeb36">
  <xsd:schema xmlns:xsd="http://www.w3.org/2001/XMLSchema" xmlns:xs="http://www.w3.org/2001/XMLSchema" xmlns:p="http://schemas.microsoft.com/office/2006/metadata/properties" xmlns:ns2="b16332ea-7b72-4be8-b84c-bbece9fea0d9" xmlns:ns3="35be2ec7-2aea-41a1-9321-bd547e41a0ca" targetNamespace="http://schemas.microsoft.com/office/2006/metadata/properties" ma:root="true" ma:fieldsID="620e85a5a3899268a17a4cd6fd0885ae" ns2:_="" ns3:_="">
    <xsd:import namespace="b16332ea-7b72-4be8-b84c-bbece9fea0d9"/>
    <xsd:import namespace="35be2ec7-2aea-41a1-9321-bd547e41a0ca"/>
    <xsd:element name="properties">
      <xsd:complexType>
        <xsd:sequence>
          <xsd:element name="documentManagement">
            <xsd:complexType>
              <xsd:all>
                <xsd:element ref="ns2:NCDA_x0020_Document_x0020_Type"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6332ea-7b72-4be8-b84c-bbece9fea0d9" elementFormDefault="qualified">
    <xsd:import namespace="http://schemas.microsoft.com/office/2006/documentManagement/types"/>
    <xsd:import namespace="http://schemas.microsoft.com/office/infopath/2007/PartnerControls"/>
    <xsd:element name="NCDA_x0020_Document_x0020_Type" ma:index="8" nillable="true" ma:displayName="NCDA Document Type" ma:description="This Site Column will be used to classify Document types accross all Intranet Libraries" ma:format="Dropdown" ma:internalName="NCDA_x0020_Document_x0020_Type" ma:readOnly="false">
      <xsd:simpleType>
        <xsd:restriction base="dms:Choice">
          <xsd:enumeration value="Checklists"/>
          <xsd:enumeration value="Forms"/>
          <xsd:enumeration value="Instructions"/>
          <xsd:enumeration value="Manuals"/>
          <xsd:enumeration value="Policies"/>
          <xsd:enumeration value="Presentations"/>
          <xsd:enumeration value="Procedures"/>
          <xsd:enumeration value="Programs"/>
          <xsd:enumeration value="Templates"/>
        </xsd:restrictio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be2ec7-2aea-41a1-9321-bd547e41a0ca"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6A675340-D98B-45FB-8D08-031C591CA472}">
  <ds:schemaRefs>
    <ds:schemaRef ds:uri="http://schemas.microsoft.com/office/2006/metadata/properties"/>
    <ds:schemaRef ds:uri="http://schemas.microsoft.com/office/infopath/2007/PartnerControls"/>
    <ds:schemaRef ds:uri="b16332ea-7b72-4be8-b84c-bbece9fea0d9"/>
  </ds:schemaRefs>
</ds:datastoreItem>
</file>

<file path=customXml/itemProps2.xml><?xml version="1.0" encoding="utf-8"?>
<ds:datastoreItem xmlns:ds="http://schemas.openxmlformats.org/officeDocument/2006/customXml" ds:itemID="{4AB45A46-37EF-4AD3-972A-9FF4B3691A46}">
  <ds:schemaRefs>
    <ds:schemaRef ds:uri="http://schemas.microsoft.com/sharepoint/v3/contenttype/forms"/>
  </ds:schemaRefs>
</ds:datastoreItem>
</file>

<file path=customXml/itemProps3.xml><?xml version="1.0" encoding="utf-8"?>
<ds:datastoreItem xmlns:ds="http://schemas.openxmlformats.org/officeDocument/2006/customXml" ds:itemID="{8B926AFB-1188-4967-B056-45E419AA6C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6332ea-7b72-4be8-b84c-bbece9fea0d9"/>
    <ds:schemaRef ds:uri="35be2ec7-2aea-41a1-9321-bd547e41a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F476EE1-2DF0-46E9-BEA4-A5F601EE667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 Expense Reimbursement 2022</dc:title>
  <dc:subject>expense record</dc:subject>
  <dc:creator>NCDA &amp; CS/ITSC</dc:creator>
  <cp:keywords>travel</cp:keywords>
  <dc:description/>
  <cp:lastModifiedBy>Fischer, Kristina</cp:lastModifiedBy>
  <cp:revision/>
  <cp:lastPrinted>2024-09-09T16:08:39Z</cp:lastPrinted>
  <dcterms:created xsi:type="dcterms:W3CDTF">2000-02-16T20:13:32Z</dcterms:created>
  <dcterms:modified xsi:type="dcterms:W3CDTF">2024-12-06T14:16:36Z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TNM52YDP2Q7A-213-1945</vt:lpwstr>
  </property>
  <property fmtid="{D5CDD505-2E9C-101B-9397-08002B2CF9AE}" pid="3" name="_dlc_DocIdItemGuid">
    <vt:lpwstr>b8a70673-0af8-407a-a7bf-68c6e097289b</vt:lpwstr>
  </property>
  <property fmtid="{D5CDD505-2E9C-101B-9397-08002B2CF9AE}" pid="4" name="_dlc_DocIdUrl">
    <vt:lpwstr>https://intranet.ncagr.gov/Budget/_layouts/15/DocIdRedir.aspx?ID=TNM52YDP2Q7A-213-1945, TNM52YDP2Q7A-213-1945</vt:lpwstr>
  </property>
  <property fmtid="{D5CDD505-2E9C-101B-9397-08002B2CF9AE}" pid="5" name="Document Category">
    <vt:lpwstr>;#Expense;#</vt:lpwstr>
  </property>
  <property fmtid="{D5CDD505-2E9C-101B-9397-08002B2CF9AE}" pid="6" name="NCDA Document Type">
    <vt:lpwstr>Forms</vt:lpwstr>
  </property>
  <property fmtid="{D5CDD505-2E9C-101B-9397-08002B2CF9AE}" pid="7" name="Division Section">
    <vt:lpwstr>Accounts Payable</vt:lpwstr>
  </property>
  <property fmtid="{D5CDD505-2E9C-101B-9397-08002B2CF9AE}" pid="8" name="Policy Effective Date">
    <vt:lpwstr>2022-01-01T00:00:00Z</vt:lpwstr>
  </property>
  <property fmtid="{D5CDD505-2E9C-101B-9397-08002B2CF9AE}" pid="9" name="NCDA Document Category">
    <vt:lpwstr>;#Financial;#</vt:lpwstr>
  </property>
  <property fmtid="{D5CDD505-2E9C-101B-9397-08002B2CF9AE}" pid="10" name="Contract Types">
    <vt:lpwstr/>
  </property>
  <property fmtid="{D5CDD505-2E9C-101B-9397-08002B2CF9AE}" pid="11" name="ContentTypeId">
    <vt:lpwstr>0x0101008596A5A7B8403F43B12FB0B101A8DD19</vt:lpwstr>
  </property>
</Properties>
</file>