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ncconnect-my.sharepoint.com/personal/kristina_fischer_ncagr_gov/Documents/Documents/FORMS/"/>
    </mc:Choice>
  </mc:AlternateContent>
  <xr:revisionPtr revIDLastSave="0" documentId="8_{3D86005F-62EC-43FC-AAC6-D37AEDDE36FC}" xr6:coauthVersionLast="47" xr6:coauthVersionMax="47" xr10:uidLastSave="{00000000-0000-0000-0000-000000000000}"/>
  <bookViews>
    <workbookView xWindow="-120" yWindow="-120" windowWidth="29040" windowHeight="15720" xr2:uid="{00000000-000D-0000-FFFF-FFFF00000000}"/>
  </bookViews>
  <sheets>
    <sheet name="2023 Matching Funds Application" sheetId="4" r:id="rId1"/>
    <sheet name="Statewide TA Data" sheetId="2" state="hidden" r:id="rId2"/>
    <sheet name="Sheet1" sheetId="5" r:id="rId3"/>
  </sheets>
  <definedNames>
    <definedName name="Contract_No.">'Statewide TA Data'!$K$1:$K$101</definedName>
    <definedName name="District_Name">'Statewide TA Data'!$A$1:$A$101</definedName>
    <definedName name="DistrictName">'Statewide TA Data'!$A$1:$A$101</definedName>
    <definedName name="DistrictNames">'Statewide TA Data'!$A$2:$A$101</definedName>
    <definedName name="ReimbursementPeriod">'Statewide TA Data'!$N$2:$N$5</definedName>
    <definedName name="Request">'Statewide TA Data'!$M$1:$M$4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2" l="1"/>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5" i="2"/>
  <c r="E4" i="2"/>
  <c r="E3" i="2"/>
  <c r="E2" i="2"/>
  <c r="G29" i="4" l="1"/>
  <c r="E28" i="4"/>
  <c r="I19" i="4" s="1"/>
  <c r="G3" i="4"/>
  <c r="G4" i="4"/>
  <c r="I20" i="4"/>
  <c r="A19" i="4"/>
</calcChain>
</file>

<file path=xl/sharedStrings.xml><?xml version="1.0" encoding="utf-8"?>
<sst xmlns="http://schemas.openxmlformats.org/spreadsheetml/2006/main" count="364" uniqueCount="267">
  <si>
    <t>For Internal DSWC use only</t>
  </si>
  <si>
    <t>Tracking #</t>
  </si>
  <si>
    <t>Contract #</t>
  </si>
  <si>
    <t xml:space="preserve">DIVISION OF SOIL AND WATER CONSERVATION </t>
  </si>
  <si>
    <t xml:space="preserve">North Carolina Department of Agriculture &amp; Consumer Services </t>
  </si>
  <si>
    <t>1614 Mail Service Center • Raleigh, NC 27699-1614</t>
  </si>
  <si>
    <t>919.707.3770 • www.ncagr.gov/swc/</t>
  </si>
  <si>
    <t>APPLICATION FOR MATCHING FUNDS FOR SOIL &amp; WATER CONSERVATION DISTRICTS</t>
  </si>
  <si>
    <t>Complete and send 1 notarized original and 1 copy to the address above; keep a copy for your file</t>
  </si>
  <si>
    <t>SWCD Name:</t>
  </si>
  <si>
    <t>Please Select District Name</t>
  </si>
  <si>
    <t>Federal ID Number for entity that will receive payment:</t>
  </si>
  <si>
    <t>Address for entity that will receive payment:</t>
  </si>
  <si>
    <t>I.</t>
  </si>
  <si>
    <t>APPLICATION:</t>
  </si>
  <si>
    <t>Soil and Water Conservation District,</t>
  </si>
  <si>
    <t>County</t>
  </si>
  <si>
    <t xml:space="preserve">Within the limits of appropriations by the N.C. General Assembly, the </t>
  </si>
  <si>
    <t>Soil and</t>
  </si>
  <si>
    <t>Water Conservation District requests $3,600.00 to match funds provided to the District by the County.</t>
  </si>
  <si>
    <t>Date</t>
  </si>
  <si>
    <t>SWCD Board Chairman Signature</t>
  </si>
  <si>
    <t>II.</t>
  </si>
  <si>
    <t>CERTIFICATION:</t>
  </si>
  <si>
    <t xml:space="preserve">I hereby certify that the </t>
  </si>
  <si>
    <t>County Board of Commissioners has approved an</t>
  </si>
  <si>
    <t xml:space="preserve">appropriation of </t>
  </si>
  <si>
    <t xml:space="preserve">to the </t>
  </si>
  <si>
    <t>SWCD for</t>
  </si>
  <si>
    <t>County Finance Officer Signature</t>
  </si>
  <si>
    <t>Sworn to and subscribed before me</t>
  </si>
  <si>
    <t>Notary Public Signature</t>
  </si>
  <si>
    <t xml:space="preserve">This the </t>
  </si>
  <si>
    <t xml:space="preserve">day of </t>
  </si>
  <si>
    <t>, 20______</t>
  </si>
  <si>
    <t>My Commission Expires:</t>
  </si>
  <si>
    <t>III.</t>
  </si>
  <si>
    <t>APPROVAL:  For Division Use Only</t>
  </si>
  <si>
    <r>
      <t xml:space="preserve">The above application is APPROVED for </t>
    </r>
    <r>
      <rPr>
        <u/>
        <sz val="11"/>
        <rFont val="Calibri"/>
        <family val="2"/>
        <scheme val="minor"/>
      </rPr>
      <t>thirty six hundred and no/100</t>
    </r>
    <r>
      <rPr>
        <sz val="11"/>
        <rFont val="Calibri"/>
        <family val="2"/>
        <scheme val="minor"/>
      </rPr>
      <t xml:space="preserve"> dollars ($3,600.00).</t>
    </r>
  </si>
  <si>
    <t>The above application is DISAPPROVED.</t>
  </si>
  <si>
    <t>DSWC Director Signature</t>
  </si>
  <si>
    <t>DSWC Form 203</t>
  </si>
  <si>
    <t>TA1 R Salary</t>
  </si>
  <si>
    <t>TA1 NR Salary</t>
  </si>
  <si>
    <t>TA1 Operating</t>
  </si>
  <si>
    <t>TA1 FTE</t>
  </si>
  <si>
    <t>TA2 R Salary</t>
  </si>
  <si>
    <t>TA2 NR Salary</t>
  </si>
  <si>
    <t>TA2 Operating</t>
  </si>
  <si>
    <t>TA2 FTE</t>
  </si>
  <si>
    <t>Contract No.</t>
  </si>
  <si>
    <t>Tracking No.</t>
  </si>
  <si>
    <t>Period</t>
  </si>
  <si>
    <t>Alamance</t>
  </si>
  <si>
    <t>18-024-4136</t>
  </si>
  <si>
    <t>July 1 - September 30, 2017</t>
  </si>
  <si>
    <t>Albemarle - Camden</t>
  </si>
  <si>
    <t>Camden</t>
  </si>
  <si>
    <t>18-024-4092</t>
  </si>
  <si>
    <t>October 1 - December 31, 2017</t>
  </si>
  <si>
    <t>Albemarle - Chowan</t>
  </si>
  <si>
    <t>Chowan</t>
  </si>
  <si>
    <t>18-024-4006</t>
  </si>
  <si>
    <t>January 1 - March 31, 2018</t>
  </si>
  <si>
    <t>Albemarle - Currituck</t>
  </si>
  <si>
    <t>Currituck</t>
  </si>
  <si>
    <t>18-024-4008</t>
  </si>
  <si>
    <t>April 1 - June 30, 2018</t>
  </si>
  <si>
    <t>Albemarle - Pasquotank</t>
  </si>
  <si>
    <t>Pasquotank</t>
  </si>
  <si>
    <t>18-024-4085</t>
  </si>
  <si>
    <t>Albemarle - Perquimans</t>
  </si>
  <si>
    <t>Perquimans</t>
  </si>
  <si>
    <t>18-024-4090</t>
  </si>
  <si>
    <t>Alexander</t>
  </si>
  <si>
    <t>18-024-4005</t>
  </si>
  <si>
    <t>Alleghany</t>
  </si>
  <si>
    <t>18-024-4010</t>
  </si>
  <si>
    <t>Avery</t>
  </si>
  <si>
    <t>18-024-4093</t>
  </si>
  <si>
    <t>Beaufort</t>
  </si>
  <si>
    <t>18-024-4118</t>
  </si>
  <si>
    <t>Bertie</t>
  </si>
  <si>
    <t>18-024-4011</t>
  </si>
  <si>
    <t>Bladen</t>
  </si>
  <si>
    <t>18-024-4012</t>
  </si>
  <si>
    <t>Brown Creek</t>
  </si>
  <si>
    <t>Anson</t>
  </si>
  <si>
    <t>18-024-4095</t>
  </si>
  <si>
    <t>Brunswick</t>
  </si>
  <si>
    <t>18-024-4070</t>
  </si>
  <si>
    <t>Buncombe</t>
  </si>
  <si>
    <t>18-024-4013</t>
  </si>
  <si>
    <t>Burke</t>
  </si>
  <si>
    <t>18-024-4014</t>
  </si>
  <si>
    <t>Cabarrus</t>
  </si>
  <si>
    <t>18-024-4071</t>
  </si>
  <si>
    <t>Caldwell</t>
  </si>
  <si>
    <t>18-024-4091</t>
  </si>
  <si>
    <t>Carteret</t>
  </si>
  <si>
    <t>18-024-4015</t>
  </si>
  <si>
    <t>Caswell</t>
  </si>
  <si>
    <t>18-024-4126</t>
  </si>
  <si>
    <t>Catawba</t>
  </si>
  <si>
    <t>18-024-4021</t>
  </si>
  <si>
    <t>Chatham</t>
  </si>
  <si>
    <t>18-024-4072</t>
  </si>
  <si>
    <t>Cherokee</t>
  </si>
  <si>
    <t>18-024-4082</t>
  </si>
  <si>
    <t>Clay</t>
  </si>
  <si>
    <t>18-024-4016</t>
  </si>
  <si>
    <t>Cleveland</t>
  </si>
  <si>
    <t>18-024-4096</t>
  </si>
  <si>
    <t>Columbus</t>
  </si>
  <si>
    <t>18-024-4017</t>
  </si>
  <si>
    <t>Craven</t>
  </si>
  <si>
    <t>18-024-1019</t>
  </si>
  <si>
    <t>Cumberland</t>
  </si>
  <si>
    <t>18-024-4120</t>
  </si>
  <si>
    <t>Dare</t>
  </si>
  <si>
    <t>18-024-4121</t>
  </si>
  <si>
    <t>Davidson</t>
  </si>
  <si>
    <t>18-024-4018</t>
  </si>
  <si>
    <t>Davie</t>
  </si>
  <si>
    <t>18-024-4020</t>
  </si>
  <si>
    <t>Duplin</t>
  </si>
  <si>
    <t>18-024-4022</t>
  </si>
  <si>
    <t>Durham</t>
  </si>
  <si>
    <t>18-024-4084</t>
  </si>
  <si>
    <t>Edgecombe</t>
  </si>
  <si>
    <t>18-024-4098</t>
  </si>
  <si>
    <t>Fishing Creek</t>
  </si>
  <si>
    <t>Halifax</t>
  </si>
  <si>
    <t>18-024-4122</t>
  </si>
  <si>
    <t>Forsyth</t>
  </si>
  <si>
    <t>18-024-4023</t>
  </si>
  <si>
    <t>Franklin</t>
  </si>
  <si>
    <t>18-024-4024</t>
  </si>
  <si>
    <t>Gaston</t>
  </si>
  <si>
    <t>18-024-4025</t>
  </si>
  <si>
    <t>Gates</t>
  </si>
  <si>
    <t>18-024-4077</t>
  </si>
  <si>
    <t>Graham</t>
  </si>
  <si>
    <t>18-024-4099</t>
  </si>
  <si>
    <t>Granville</t>
  </si>
  <si>
    <t>18-024-4079</t>
  </si>
  <si>
    <t>Greene</t>
  </si>
  <si>
    <t>18-024-4100</t>
  </si>
  <si>
    <t>Guilford</t>
  </si>
  <si>
    <t>18-024-4102</t>
  </si>
  <si>
    <t>Harnett</t>
  </si>
  <si>
    <t>18-024-4026</t>
  </si>
  <si>
    <t>Haywood</t>
  </si>
  <si>
    <t>18-024-4104</t>
  </si>
  <si>
    <t>Henderson</t>
  </si>
  <si>
    <t>18-024-4036</t>
  </si>
  <si>
    <t>Hertford</t>
  </si>
  <si>
    <t>18-024-4073</t>
  </si>
  <si>
    <t>Hoke</t>
  </si>
  <si>
    <t>18-024-4123</t>
  </si>
  <si>
    <t>Hyde</t>
  </si>
  <si>
    <t>18-024-4028</t>
  </si>
  <si>
    <t>Iredell</t>
  </si>
  <si>
    <t>18-024-4030</t>
  </si>
  <si>
    <t>Jackson</t>
  </si>
  <si>
    <t>18-024-4032</t>
  </si>
  <si>
    <t>Johnston</t>
  </si>
  <si>
    <t>18-024-4034</t>
  </si>
  <si>
    <t>Jones</t>
  </si>
  <si>
    <t>18-024-4049</t>
  </si>
  <si>
    <t>Lee</t>
  </si>
  <si>
    <t>18-024-4047</t>
  </si>
  <si>
    <t>Lenoir</t>
  </si>
  <si>
    <t>18-024-4044</t>
  </si>
  <si>
    <t>Lincoln</t>
  </si>
  <si>
    <t>18-024-4042</t>
  </si>
  <si>
    <t>Macon</t>
  </si>
  <si>
    <t>18-024-4106</t>
  </si>
  <si>
    <t>Madison</t>
  </si>
  <si>
    <t>18-024-4107</t>
  </si>
  <si>
    <t>Martin</t>
  </si>
  <si>
    <t>18-024-4040</t>
  </si>
  <si>
    <t>McDowell</t>
  </si>
  <si>
    <t>18-024-4108</t>
  </si>
  <si>
    <t>Mecklenburg</t>
  </si>
  <si>
    <t>18-024-4074</t>
  </si>
  <si>
    <t>Mitchell</t>
  </si>
  <si>
    <t>18-024-4038</t>
  </si>
  <si>
    <t>Montgomery</t>
  </si>
  <si>
    <t>18-024-4051</t>
  </si>
  <si>
    <t>Moore</t>
  </si>
  <si>
    <t>18-024-4128</t>
  </si>
  <si>
    <t>Nash</t>
  </si>
  <si>
    <t>18-024-4052</t>
  </si>
  <si>
    <t>New Hanover</t>
  </si>
  <si>
    <t>18-024-4109</t>
  </si>
  <si>
    <t>New River</t>
  </si>
  <si>
    <t>Ashe</t>
  </si>
  <si>
    <t>18-024-4053</t>
  </si>
  <si>
    <t>Northampton</t>
  </si>
  <si>
    <t>18-024-4054</t>
  </si>
  <si>
    <t>Onslow</t>
  </si>
  <si>
    <t>18-024-4055</t>
  </si>
  <si>
    <t>Orange</t>
  </si>
  <si>
    <t>18-024-4125</t>
  </si>
  <si>
    <t>Pamlico</t>
  </si>
  <si>
    <t>18-024-4056</t>
  </si>
  <si>
    <t>Pender</t>
  </si>
  <si>
    <t>18-024-4129</t>
  </si>
  <si>
    <t>Person</t>
  </si>
  <si>
    <t>18-024-4075</t>
  </si>
  <si>
    <t>Pitt</t>
  </si>
  <si>
    <t>18-024-4057</t>
  </si>
  <si>
    <t>Polk</t>
  </si>
  <si>
    <t>18-024-4110</t>
  </si>
  <si>
    <t>Randolph</t>
  </si>
  <si>
    <t>18-024-4131</t>
  </si>
  <si>
    <t>Richmond</t>
  </si>
  <si>
    <t>18-024-4059</t>
  </si>
  <si>
    <t>Robeson</t>
  </si>
  <si>
    <t>18-024-4060</t>
  </si>
  <si>
    <t>Rockingham</t>
  </si>
  <si>
    <t>18-024-4087</t>
  </si>
  <si>
    <t>Rowan</t>
  </si>
  <si>
    <t>18-024-4112</t>
  </si>
  <si>
    <t>Rutherford</t>
  </si>
  <si>
    <t>18-024-4061</t>
  </si>
  <si>
    <t>Sampson</t>
  </si>
  <si>
    <t>18-024-4076</t>
  </si>
  <si>
    <t>Scotland</t>
  </si>
  <si>
    <t>18-024-4001</t>
  </si>
  <si>
    <t>Stanly</t>
  </si>
  <si>
    <t>18-024-4132</t>
  </si>
  <si>
    <t>Stokes</t>
  </si>
  <si>
    <t>18-024-4062</t>
  </si>
  <si>
    <t>Surry</t>
  </si>
  <si>
    <t>18-024-4089</t>
  </si>
  <si>
    <t>Swain</t>
  </si>
  <si>
    <t>18-024-4133</t>
  </si>
  <si>
    <t>Transylvania</t>
  </si>
  <si>
    <t>Tyrrell</t>
  </si>
  <si>
    <t>18-024-4135</t>
  </si>
  <si>
    <t>Union</t>
  </si>
  <si>
    <t>18-024-4064</t>
  </si>
  <si>
    <t>Vance</t>
  </si>
  <si>
    <t>18-024-4134</t>
  </si>
  <si>
    <t>Wake</t>
  </si>
  <si>
    <t>18-024-4065</t>
  </si>
  <si>
    <t>Warren</t>
  </si>
  <si>
    <t>18-024-4003</t>
  </si>
  <si>
    <t>Washington</t>
  </si>
  <si>
    <t>18-024-4113</t>
  </si>
  <si>
    <t>Watauga</t>
  </si>
  <si>
    <t>18-024-4114</t>
  </si>
  <si>
    <t>Wayne</t>
  </si>
  <si>
    <t>18-024-4115</t>
  </si>
  <si>
    <t>Wilkes</t>
  </si>
  <si>
    <t>18-024-4116</t>
  </si>
  <si>
    <t>Wilson</t>
  </si>
  <si>
    <t>18-024-4066</t>
  </si>
  <si>
    <t>Yadkin</t>
  </si>
  <si>
    <t>18-024-4117</t>
  </si>
  <si>
    <t>Yancey</t>
  </si>
  <si>
    <t>18-024-4069</t>
  </si>
  <si>
    <t xml:space="preserve">I certify that the matching funds received in the previous fiscal year (July 1st, 2023 to June 30th, 2024) were used according to NC Soil and Water Conservation Commission (SWCC) policy.  I also certify that funds requested for the current fiscal year will be used in keeping with SWCC policy.  </t>
  </si>
  <si>
    <t>soil and water conservation work during the current fiscal year, July 1st, 2024 to June 30th, 2025.  This figure only includes the local County investment in the Soil and Water Conservation District program (takes into account the full appropriation for the District, minus an anticipated state matching funds and Technical Assistance dollars), and does not include local funds that will be used as a match for other state dollars (any local funds that will be used to match state Technical Assistance dollars have also been subtracted).</t>
  </si>
  <si>
    <t>Version 02.06.25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</si>
</sst>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0"/>
      <name val="Arial"/>
    </font>
    <font>
      <sz val="10"/>
      <name val="Arial"/>
      <family val="2"/>
    </font>
    <font>
      <sz val="10"/>
      <name val="Arial"/>
      <family val="2"/>
    </font>
    <font>
      <sz val="10"/>
      <name val="Arial"/>
      <family val="2"/>
    </font>
    <font>
      <b/>
      <sz val="11"/>
      <color theme="1"/>
      <name val="Calibri"/>
      <family val="2"/>
      <scheme val="minor"/>
    </font>
    <font>
      <sz val="11"/>
      <name val="Calibri"/>
      <family val="2"/>
      <scheme val="minor"/>
    </font>
    <font>
      <b/>
      <sz val="12"/>
      <name val="Calibri"/>
      <family val="2"/>
      <scheme val="minor"/>
    </font>
    <font>
      <b/>
      <sz val="14"/>
      <name val="Calibri"/>
      <family val="2"/>
      <scheme val="minor"/>
    </font>
    <font>
      <sz val="14"/>
      <name val="Calibri"/>
      <family val="2"/>
      <scheme val="minor"/>
    </font>
    <font>
      <u/>
      <sz val="10"/>
      <color theme="10"/>
      <name val="Arial"/>
      <family val="2"/>
    </font>
    <font>
      <sz val="12"/>
      <name val="Calibri"/>
      <family val="2"/>
      <scheme val="minor"/>
    </font>
    <font>
      <sz val="10"/>
      <name val="Calibri"/>
      <family val="2"/>
      <scheme val="minor"/>
    </font>
    <font>
      <u/>
      <sz val="11"/>
      <name val="Calibri"/>
      <family val="2"/>
      <scheme val="minor"/>
    </font>
    <font>
      <i/>
      <sz val="12"/>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s>
  <cellStyleXfs count="4">
    <xf numFmtId="0" fontId="0" fillId="0" borderId="0"/>
    <xf numFmtId="44" fontId="2" fillId="0" borderId="0" applyFont="0" applyFill="0" applyBorder="0" applyAlignment="0" applyProtection="0"/>
    <xf numFmtId="43" fontId="3" fillId="0" borderId="0" applyFont="0" applyFill="0" applyBorder="0" applyAlignment="0" applyProtection="0"/>
    <xf numFmtId="0" fontId="9" fillId="0" borderId="0" applyNumberFormat="0" applyFill="0" applyBorder="0" applyAlignment="0" applyProtection="0"/>
  </cellStyleXfs>
  <cellXfs count="88">
    <xf numFmtId="0" fontId="0" fillId="0" borderId="0" xfId="0"/>
    <xf numFmtId="44" fontId="0" fillId="0" borderId="0" xfId="1" applyFont="1"/>
    <xf numFmtId="43" fontId="0" fillId="0" borderId="0" xfId="2" applyFont="1"/>
    <xf numFmtId="0" fontId="4" fillId="0" borderId="1" xfId="0" applyFont="1" applyBorder="1" applyAlignment="1" applyProtection="1">
      <alignment wrapText="1"/>
      <protection locked="0"/>
    </xf>
    <xf numFmtId="44" fontId="0" fillId="0" borderId="0" xfId="1" applyFont="1" applyProtection="1">
      <protection locked="0"/>
    </xf>
    <xf numFmtId="43" fontId="0" fillId="0" borderId="0" xfId="2" applyFont="1" applyProtection="1">
      <protection locked="0"/>
    </xf>
    <xf numFmtId="0" fontId="0" fillId="2" borderId="1" xfId="0" applyFill="1" applyBorder="1" applyAlignment="1" applyProtection="1">
      <alignment wrapText="1"/>
      <protection locked="0"/>
    </xf>
    <xf numFmtId="0" fontId="0" fillId="2" borderId="1" xfId="0" applyFill="1" applyBorder="1" applyProtection="1">
      <protection locked="0"/>
    </xf>
    <xf numFmtId="0" fontId="5" fillId="2" borderId="1" xfId="0" applyFont="1" applyFill="1" applyBorder="1" applyProtection="1">
      <protection locked="0"/>
    </xf>
    <xf numFmtId="0" fontId="1" fillId="2" borderId="1" xfId="0" applyFont="1" applyFill="1" applyBorder="1" applyAlignment="1" applyProtection="1">
      <alignment wrapText="1"/>
      <protection locked="0"/>
    </xf>
    <xf numFmtId="49" fontId="0" fillId="0" borderId="0" xfId="1" applyNumberFormat="1" applyFont="1" applyProtection="1">
      <protection locked="0"/>
    </xf>
    <xf numFmtId="49" fontId="0" fillId="2" borderId="1" xfId="0" applyNumberFormat="1" applyFill="1" applyBorder="1" applyAlignment="1">
      <alignment horizontal="center"/>
    </xf>
    <xf numFmtId="49" fontId="0" fillId="0" borderId="1" xfId="0" applyNumberFormat="1" applyBorder="1" applyAlignment="1">
      <alignment horizontal="center"/>
    </xf>
    <xf numFmtId="49" fontId="0" fillId="0" borderId="0" xfId="0" applyNumberFormat="1"/>
    <xf numFmtId="0" fontId="1" fillId="0" borderId="0" xfId="0" applyFont="1"/>
    <xf numFmtId="49" fontId="0" fillId="2" borderId="0" xfId="0" applyNumberFormat="1" applyFill="1" applyAlignment="1">
      <alignment horizontal="center"/>
    </xf>
    <xf numFmtId="49" fontId="0" fillId="0" borderId="0" xfId="0" applyNumberFormat="1" applyAlignment="1">
      <alignment horizontal="center"/>
    </xf>
    <xf numFmtId="49" fontId="1" fillId="0" borderId="0" xfId="1" applyNumberFormat="1" applyFont="1" applyProtection="1">
      <protection locked="0"/>
    </xf>
    <xf numFmtId="0" fontId="8" fillId="0" borderId="0" xfId="0" applyFont="1"/>
    <xf numFmtId="0" fontId="6" fillId="0" borderId="0" xfId="0" applyFont="1"/>
    <xf numFmtId="0" fontId="8" fillId="0" borderId="17" xfId="0" applyFont="1" applyBorder="1"/>
    <xf numFmtId="0" fontId="8" fillId="0" borderId="16" xfId="0" applyFont="1" applyBorder="1"/>
    <xf numFmtId="0" fontId="10" fillId="0" borderId="16" xfId="0" applyFont="1" applyBorder="1"/>
    <xf numFmtId="0" fontId="10" fillId="0" borderId="0" xfId="0" applyFont="1"/>
    <xf numFmtId="0" fontId="10" fillId="0" borderId="17" xfId="0" applyFont="1" applyBorder="1"/>
    <xf numFmtId="0" fontId="5" fillId="0" borderId="0" xfId="0" applyFont="1"/>
    <xf numFmtId="0" fontId="5" fillId="0" borderId="17" xfId="0" applyFont="1" applyBorder="1"/>
    <xf numFmtId="0" fontId="5" fillId="0" borderId="16" xfId="0" applyFont="1" applyBorder="1"/>
    <xf numFmtId="44" fontId="5" fillId="0" borderId="0" xfId="1" applyFont="1" applyBorder="1"/>
    <xf numFmtId="0" fontId="10" fillId="0" borderId="5" xfId="0" applyFont="1" applyBorder="1"/>
    <xf numFmtId="0" fontId="10" fillId="0" borderId="0" xfId="0" applyFont="1" applyAlignment="1">
      <alignment horizontal="left"/>
    </xf>
    <xf numFmtId="0" fontId="10" fillId="0" borderId="18" xfId="0" applyFont="1" applyBorder="1"/>
    <xf numFmtId="0" fontId="10" fillId="0" borderId="19" xfId="0" applyFont="1" applyBorder="1"/>
    <xf numFmtId="0" fontId="6" fillId="0" borderId="14" xfId="0" applyFont="1" applyBorder="1"/>
    <xf numFmtId="0" fontId="6" fillId="0" borderId="2" xfId="0" applyFont="1" applyBorder="1"/>
    <xf numFmtId="0" fontId="10" fillId="0" borderId="2" xfId="0" applyFont="1" applyBorder="1"/>
    <xf numFmtId="0" fontId="10" fillId="0" borderId="15" xfId="0" applyFont="1" applyBorder="1"/>
    <xf numFmtId="0" fontId="10" fillId="0" borderId="20" xfId="0" applyFont="1" applyBorder="1"/>
    <xf numFmtId="44" fontId="5" fillId="0" borderId="16" xfId="1" applyFont="1" applyBorder="1"/>
    <xf numFmtId="0" fontId="9" fillId="0" borderId="0" xfId="3" applyBorder="1"/>
    <xf numFmtId="0" fontId="11" fillId="0" borderId="0" xfId="0" applyFont="1"/>
    <xf numFmtId="0" fontId="8" fillId="0" borderId="22" xfId="0" applyFont="1" applyBorder="1"/>
    <xf numFmtId="0" fontId="4" fillId="0" borderId="0" xfId="0" applyFont="1" applyAlignment="1" applyProtection="1">
      <alignment wrapText="1"/>
      <protection locked="0"/>
    </xf>
    <xf numFmtId="0" fontId="1" fillId="2" borderId="1" xfId="0" applyFont="1" applyFill="1" applyBorder="1" applyProtection="1">
      <protection locked="0"/>
    </xf>
    <xf numFmtId="0" fontId="8" fillId="0" borderId="5" xfId="0" applyFont="1" applyBorder="1"/>
    <xf numFmtId="0" fontId="13" fillId="0" borderId="6" xfId="0" applyFont="1" applyBorder="1"/>
    <xf numFmtId="0" fontId="8" fillId="0" borderId="7" xfId="0" applyFont="1" applyBorder="1"/>
    <xf numFmtId="0" fontId="8" fillId="0" borderId="8" xfId="0" applyFont="1" applyBorder="1"/>
    <xf numFmtId="0" fontId="10" fillId="0" borderId="9" xfId="0" applyFont="1" applyBorder="1"/>
    <xf numFmtId="0" fontId="10" fillId="0" borderId="11" xfId="0" applyFont="1" applyBorder="1"/>
    <xf numFmtId="49" fontId="1" fillId="2" borderId="1" xfId="0" applyNumberFormat="1" applyFont="1" applyFill="1" applyBorder="1" applyAlignment="1">
      <alignment horizontal="center"/>
    </xf>
    <xf numFmtId="49" fontId="1" fillId="2" borderId="0" xfId="0" applyNumberFormat="1" applyFont="1" applyFill="1" applyAlignment="1">
      <alignment horizontal="center"/>
    </xf>
    <xf numFmtId="43" fontId="1" fillId="0" borderId="0" xfId="2" applyFont="1" applyProtection="1">
      <protection locked="0"/>
    </xf>
    <xf numFmtId="44" fontId="1" fillId="0" borderId="0" xfId="1" applyFont="1" applyProtection="1">
      <protection locked="0"/>
    </xf>
    <xf numFmtId="0" fontId="8" fillId="0" borderId="0" xfId="0" applyFont="1" applyAlignment="1">
      <alignment horizontal="center"/>
    </xf>
    <xf numFmtId="0" fontId="8" fillId="0" borderId="0" xfId="0" applyFont="1" applyAlignment="1">
      <alignment horizontal="center"/>
    </xf>
    <xf numFmtId="0" fontId="6" fillId="0" borderId="0" xfId="0" applyFont="1" applyAlignment="1">
      <alignment horizontal="center"/>
    </xf>
    <xf numFmtId="0" fontId="5" fillId="0" borderId="16" xfId="0" applyFont="1" applyBorder="1" applyAlignment="1">
      <alignment horizontal="left" wrapText="1"/>
    </xf>
    <xf numFmtId="0" fontId="5" fillId="0" borderId="0" xfId="0" applyFont="1" applyAlignment="1">
      <alignment horizontal="left" wrapText="1"/>
    </xf>
    <xf numFmtId="0" fontId="5" fillId="0" borderId="17" xfId="0" applyFont="1" applyBorder="1" applyAlignment="1">
      <alignment horizontal="left" wrapText="1"/>
    </xf>
    <xf numFmtId="0" fontId="10" fillId="0" borderId="0" xfId="0" applyFont="1" applyAlignment="1">
      <alignment horizontal="center"/>
    </xf>
    <xf numFmtId="0" fontId="10" fillId="0" borderId="10" xfId="0" applyFont="1" applyBorder="1" applyAlignment="1">
      <alignment horizontal="center"/>
    </xf>
    <xf numFmtId="0" fontId="10" fillId="0" borderId="5" xfId="0" applyFont="1" applyBorder="1" applyAlignment="1">
      <alignment horizontal="center"/>
    </xf>
    <xf numFmtId="0" fontId="10" fillId="0" borderId="12" xfId="0" applyFont="1" applyBorder="1" applyAlignment="1">
      <alignment horizontal="center"/>
    </xf>
    <xf numFmtId="0" fontId="5" fillId="0" borderId="0" xfId="0" applyFont="1" applyAlignment="1">
      <alignment horizontal="center"/>
    </xf>
    <xf numFmtId="0" fontId="7" fillId="0" borderId="0" xfId="0" applyFont="1" applyAlignment="1">
      <alignment horizontal="center" wrapText="1"/>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3"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13" xfId="0" applyFont="1" applyBorder="1" applyAlignment="1" applyProtection="1">
      <alignment horizontal="left"/>
      <protection locked="0"/>
    </xf>
    <xf numFmtId="0" fontId="14" fillId="0" borderId="0" xfId="0" applyFont="1" applyAlignment="1">
      <alignment horizontal="center"/>
    </xf>
    <xf numFmtId="0" fontId="8" fillId="0" borderId="21" xfId="0" applyFont="1" applyBorder="1" applyAlignment="1" applyProtection="1">
      <alignment horizontal="left"/>
      <protection locked="0"/>
    </xf>
    <xf numFmtId="0" fontId="8" fillId="0" borderId="5" xfId="0" applyFont="1" applyBorder="1" applyAlignment="1" applyProtection="1">
      <alignment horizontal="left"/>
      <protection locked="0"/>
    </xf>
    <xf numFmtId="0" fontId="14" fillId="0" borderId="16" xfId="0" applyFont="1" applyBorder="1" applyAlignment="1">
      <alignment horizontal="center"/>
    </xf>
    <xf numFmtId="0" fontId="8" fillId="0" borderId="5" xfId="0" applyFont="1" applyBorder="1" applyAlignment="1">
      <alignment horizontal="left"/>
    </xf>
    <xf numFmtId="0" fontId="8" fillId="0" borderId="23"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5" xfId="0" applyFont="1" applyBorder="1" applyAlignment="1">
      <alignment horizontal="left"/>
    </xf>
    <xf numFmtId="0" fontId="10" fillId="0" borderId="23" xfId="0" applyFont="1" applyBorder="1" applyAlignment="1">
      <alignment horizontal="left"/>
    </xf>
    <xf numFmtId="44" fontId="5" fillId="0" borderId="3" xfId="1" applyFont="1" applyBorder="1" applyAlignment="1" applyProtection="1">
      <alignment horizontal="center"/>
      <protection locked="0"/>
    </xf>
    <xf numFmtId="44" fontId="5" fillId="0" borderId="13" xfId="1" applyFont="1" applyBorder="1" applyAlignment="1" applyProtection="1">
      <alignment horizontal="center"/>
      <protection locked="0"/>
    </xf>
  </cellXfs>
  <cellStyles count="4">
    <cellStyle name="Comma" xfId="2" builtinId="3"/>
    <cellStyle name="Currency" xfId="1"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390526</xdr:colOff>
      <xdr:row>0</xdr:row>
      <xdr:rowOff>0</xdr:rowOff>
    </xdr:from>
    <xdr:to>
      <xdr:col>3</xdr:col>
      <xdr:colOff>698582</xdr:colOff>
      <xdr:row>4</xdr:row>
      <xdr:rowOff>57149</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6" y="0"/>
          <a:ext cx="1031956"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tabSelected="1" topLeftCell="A11" workbookViewId="0">
      <selection activeCell="P39" sqref="P39"/>
    </sheetView>
  </sheetViews>
  <sheetFormatPr defaultColWidth="9.140625" defaultRowHeight="18.75" x14ac:dyDescent="0.3"/>
  <cols>
    <col min="1" max="1" width="1.42578125" style="18" customWidth="1"/>
    <col min="2" max="2" width="3.140625" style="18" customWidth="1"/>
    <col min="3" max="6" width="10.85546875" style="18" customWidth="1"/>
    <col min="7" max="7" width="9.140625" style="18"/>
    <col min="8" max="8" width="9.140625" style="18" customWidth="1"/>
    <col min="9" max="9" width="13.140625" style="18" customWidth="1"/>
    <col min="10" max="16384" width="9.140625" style="18"/>
  </cols>
  <sheetData>
    <row r="1" spans="1:11" ht="12.75" customHeight="1" thickBot="1" x14ac:dyDescent="0.35">
      <c r="A1" s="55"/>
      <c r="B1" s="54"/>
      <c r="C1" s="54"/>
      <c r="D1" s="54"/>
      <c r="E1" s="54"/>
      <c r="F1" s="54"/>
    </row>
    <row r="2" spans="1:11" x14ac:dyDescent="0.3">
      <c r="A2" s="55"/>
      <c r="B2" s="54"/>
      <c r="C2" s="54"/>
      <c r="D2" s="54"/>
      <c r="E2" s="54"/>
      <c r="F2" s="45" t="s">
        <v>0</v>
      </c>
      <c r="G2" s="46"/>
      <c r="H2" s="46"/>
      <c r="I2" s="47"/>
    </row>
    <row r="3" spans="1:11" x14ac:dyDescent="0.3">
      <c r="A3" s="55"/>
      <c r="B3" s="54"/>
      <c r="C3" s="54"/>
      <c r="D3" s="54"/>
      <c r="E3" s="54"/>
      <c r="F3" s="48" t="s">
        <v>1</v>
      </c>
      <c r="G3" s="60" t="str">
        <f>VLOOKUP($D$14,'Statewide TA Data'!A1:L101,12,FALSE)</f>
        <v>Tracking No.</v>
      </c>
      <c r="H3" s="60"/>
      <c r="I3" s="61"/>
    </row>
    <row r="4" spans="1:11" ht="19.5" thickBot="1" x14ac:dyDescent="0.35">
      <c r="A4" s="55"/>
      <c r="B4" s="54"/>
      <c r="C4" s="54"/>
      <c r="D4" s="54"/>
      <c r="E4" s="54"/>
      <c r="F4" s="49" t="s">
        <v>2</v>
      </c>
      <c r="G4" s="62" t="e">
        <f>VLOOKUP($D$14,'Statewide TA Data'!A2:K102,11,FALSE)</f>
        <v>#N/A</v>
      </c>
      <c r="H4" s="62"/>
      <c r="I4" s="63"/>
    </row>
    <row r="5" spans="1:11" ht="8.25" customHeight="1" x14ac:dyDescent="0.3">
      <c r="A5" s="55"/>
      <c r="B5" s="54"/>
      <c r="C5" s="54"/>
      <c r="D5" s="54"/>
      <c r="E5" s="54"/>
      <c r="F5" s="54"/>
    </row>
    <row r="6" spans="1:11" ht="22.5" customHeight="1" x14ac:dyDescent="0.3">
      <c r="A6" s="65" t="s">
        <v>3</v>
      </c>
      <c r="B6" s="65"/>
      <c r="C6" s="65"/>
      <c r="D6" s="65"/>
      <c r="E6" s="65"/>
      <c r="F6" s="65"/>
      <c r="G6" s="65"/>
    </row>
    <row r="7" spans="1:11" ht="14.25" customHeight="1" x14ac:dyDescent="0.3">
      <c r="A7" s="19" t="s">
        <v>4</v>
      </c>
      <c r="B7" s="19"/>
      <c r="C7" s="19"/>
      <c r="D7" s="19"/>
      <c r="E7" s="19"/>
      <c r="F7" s="19"/>
    </row>
    <row r="8" spans="1:11" ht="14.25" customHeight="1" x14ac:dyDescent="0.3">
      <c r="A8" s="19" t="s">
        <v>5</v>
      </c>
      <c r="B8" s="19"/>
      <c r="C8" s="19"/>
      <c r="D8" s="19"/>
      <c r="E8" s="19"/>
      <c r="F8" s="19"/>
    </row>
    <row r="9" spans="1:11" ht="14.25" customHeight="1" x14ac:dyDescent="0.3">
      <c r="A9" s="19" t="s">
        <v>6</v>
      </c>
      <c r="B9" s="19"/>
      <c r="C9" s="19"/>
      <c r="D9" s="19"/>
      <c r="E9" s="19"/>
      <c r="F9" s="19"/>
    </row>
    <row r="10" spans="1:11" ht="7.5" customHeight="1" x14ac:dyDescent="0.3"/>
    <row r="11" spans="1:11" ht="15.75" customHeight="1" x14ac:dyDescent="0.3">
      <c r="A11" s="56" t="s">
        <v>7</v>
      </c>
      <c r="B11" s="56"/>
      <c r="C11" s="56"/>
      <c r="D11" s="56"/>
      <c r="E11" s="56"/>
      <c r="F11" s="56"/>
      <c r="G11" s="56"/>
      <c r="H11" s="56"/>
      <c r="I11" s="56"/>
      <c r="J11" s="56"/>
      <c r="K11" s="56"/>
    </row>
    <row r="12" spans="1:11" ht="15.75" customHeight="1" x14ac:dyDescent="0.3">
      <c r="A12" s="64" t="s">
        <v>8</v>
      </c>
      <c r="B12" s="64"/>
      <c r="C12" s="64"/>
      <c r="D12" s="64"/>
      <c r="E12" s="64"/>
      <c r="F12" s="64"/>
      <c r="G12" s="64"/>
      <c r="H12" s="64"/>
      <c r="I12" s="64"/>
      <c r="J12" s="64"/>
      <c r="K12" s="64"/>
    </row>
    <row r="13" spans="1:11" ht="8.25" customHeight="1" thickBot="1" x14ac:dyDescent="0.35"/>
    <row r="14" spans="1:11" ht="15.75" customHeight="1" thickBot="1" x14ac:dyDescent="0.35">
      <c r="A14" s="23" t="s">
        <v>9</v>
      </c>
      <c r="B14" s="23"/>
      <c r="D14" s="66" t="s">
        <v>10</v>
      </c>
      <c r="E14" s="67"/>
      <c r="F14" s="68"/>
    </row>
    <row r="15" spans="1:11" ht="14.25" customHeight="1" thickBot="1" x14ac:dyDescent="0.35">
      <c r="A15" s="23" t="s">
        <v>11</v>
      </c>
      <c r="B15" s="23"/>
      <c r="H15" s="69"/>
      <c r="I15" s="70"/>
    </row>
    <row r="16" spans="1:11" ht="15" customHeight="1" thickBot="1" x14ac:dyDescent="0.35">
      <c r="A16" s="23" t="s">
        <v>12</v>
      </c>
      <c r="B16" s="23"/>
      <c r="G16" s="71"/>
      <c r="H16" s="72"/>
      <c r="I16" s="72"/>
      <c r="J16" s="72"/>
      <c r="K16" s="73"/>
    </row>
    <row r="17" spans="1:12" ht="9.75" customHeight="1" x14ac:dyDescent="0.3"/>
    <row r="18" spans="1:12" s="23" customFormat="1" ht="15.75" x14ac:dyDescent="0.25">
      <c r="A18" s="33" t="s">
        <v>13</v>
      </c>
      <c r="B18" s="34"/>
      <c r="C18" s="34" t="s">
        <v>14</v>
      </c>
      <c r="D18" s="35"/>
      <c r="E18" s="35"/>
      <c r="F18" s="35"/>
      <c r="G18" s="35"/>
      <c r="H18" s="35"/>
      <c r="I18" s="35"/>
      <c r="J18" s="35"/>
      <c r="K18" s="36"/>
    </row>
    <row r="19" spans="1:12" ht="15" customHeight="1" x14ac:dyDescent="0.3">
      <c r="A19" s="77" t="str">
        <f>D14</f>
        <v>Please Select District Name</v>
      </c>
      <c r="B19" s="74"/>
      <c r="C19" s="74"/>
      <c r="D19" s="74"/>
      <c r="E19" s="25" t="s">
        <v>15</v>
      </c>
      <c r="F19" s="25"/>
      <c r="G19" s="25"/>
      <c r="H19" s="25"/>
      <c r="I19" s="74" t="str">
        <f>E28</f>
        <v>County</v>
      </c>
      <c r="J19" s="74"/>
      <c r="K19" s="26" t="s">
        <v>16</v>
      </c>
    </row>
    <row r="20" spans="1:12" ht="15.75" customHeight="1" x14ac:dyDescent="0.3">
      <c r="A20" s="27" t="s">
        <v>17</v>
      </c>
      <c r="B20" s="25"/>
      <c r="C20" s="25"/>
      <c r="D20" s="25"/>
      <c r="E20" s="25"/>
      <c r="F20" s="25"/>
      <c r="G20" s="25"/>
      <c r="H20" s="25"/>
      <c r="I20" s="74" t="str">
        <f>D14</f>
        <v>Please Select District Name</v>
      </c>
      <c r="J20" s="74"/>
      <c r="K20" s="26" t="s">
        <v>18</v>
      </c>
      <c r="L20" s="23"/>
    </row>
    <row r="21" spans="1:12" ht="15.75" customHeight="1" x14ac:dyDescent="0.3">
      <c r="A21" s="27" t="s">
        <v>19</v>
      </c>
      <c r="B21" s="25"/>
      <c r="C21" s="25"/>
      <c r="D21" s="25"/>
      <c r="E21" s="25"/>
      <c r="F21" s="25"/>
      <c r="G21" s="25"/>
      <c r="H21" s="25"/>
      <c r="I21" s="25"/>
      <c r="J21" s="25"/>
      <c r="K21" s="26"/>
      <c r="L21" s="23"/>
    </row>
    <row r="22" spans="1:12" ht="12" customHeight="1" x14ac:dyDescent="0.3">
      <c r="A22" s="57" t="s">
        <v>264</v>
      </c>
      <c r="B22" s="58"/>
      <c r="C22" s="58"/>
      <c r="D22" s="58"/>
      <c r="E22" s="58"/>
      <c r="F22" s="58"/>
      <c r="G22" s="58"/>
      <c r="H22" s="58"/>
      <c r="I22" s="58"/>
      <c r="J22" s="58"/>
      <c r="K22" s="59"/>
    </row>
    <row r="23" spans="1:12" ht="18.75" customHeight="1" x14ac:dyDescent="0.3">
      <c r="A23" s="57"/>
      <c r="B23" s="58"/>
      <c r="C23" s="58"/>
      <c r="D23" s="58"/>
      <c r="E23" s="58"/>
      <c r="F23" s="58"/>
      <c r="G23" s="58"/>
      <c r="H23" s="58"/>
      <c r="I23" s="58"/>
      <c r="J23" s="58"/>
      <c r="K23" s="59"/>
    </row>
    <row r="24" spans="1:12" x14ac:dyDescent="0.3">
      <c r="A24" s="57"/>
      <c r="B24" s="58"/>
      <c r="C24" s="58"/>
      <c r="D24" s="58"/>
      <c r="E24" s="58"/>
      <c r="F24" s="58"/>
      <c r="G24" s="58"/>
      <c r="H24" s="58"/>
      <c r="I24" s="58"/>
      <c r="J24" s="58"/>
      <c r="K24" s="59"/>
    </row>
    <row r="25" spans="1:12" ht="10.5" customHeight="1" thickBot="1" x14ac:dyDescent="0.35">
      <c r="A25" s="75"/>
      <c r="B25" s="76"/>
      <c r="C25" s="76"/>
      <c r="D25" s="76"/>
      <c r="F25" s="78"/>
      <c r="G25" s="78"/>
      <c r="H25" s="78"/>
      <c r="I25" s="78"/>
      <c r="J25" s="78"/>
      <c r="K25" s="79"/>
    </row>
    <row r="26" spans="1:12" s="23" customFormat="1" ht="13.5" customHeight="1" x14ac:dyDescent="0.25">
      <c r="A26" s="31" t="s">
        <v>20</v>
      </c>
      <c r="B26" s="32"/>
      <c r="C26" s="32"/>
      <c r="D26" s="32"/>
      <c r="E26" s="32"/>
      <c r="F26" s="32" t="s">
        <v>21</v>
      </c>
      <c r="G26" s="32"/>
      <c r="H26" s="32"/>
      <c r="I26" s="32"/>
      <c r="J26" s="32"/>
      <c r="K26" s="37"/>
    </row>
    <row r="27" spans="1:12" s="23" customFormat="1" ht="13.5" customHeight="1" x14ac:dyDescent="0.25">
      <c r="A27" s="33" t="s">
        <v>22</v>
      </c>
      <c r="B27" s="34"/>
      <c r="C27" s="34" t="s">
        <v>23</v>
      </c>
      <c r="D27" s="35"/>
      <c r="E27" s="35"/>
      <c r="F27" s="35"/>
      <c r="G27" s="35"/>
      <c r="H27" s="35"/>
      <c r="I27" s="35"/>
      <c r="J27" s="35"/>
      <c r="K27" s="36"/>
    </row>
    <row r="28" spans="1:12" ht="19.5" thickBot="1" x14ac:dyDescent="0.35">
      <c r="A28" s="27" t="s">
        <v>24</v>
      </c>
      <c r="B28" s="25"/>
      <c r="C28" s="25"/>
      <c r="D28" s="25"/>
      <c r="E28" s="64" t="str">
        <f>VLOOKUP($D$14,'Statewide TA Data'!A1:B101,2,FALSE)</f>
        <v>County</v>
      </c>
      <c r="F28" s="64"/>
      <c r="G28" s="25" t="s">
        <v>25</v>
      </c>
      <c r="H28" s="25"/>
      <c r="I28" s="25"/>
      <c r="J28" s="25"/>
      <c r="K28" s="26"/>
    </row>
    <row r="29" spans="1:12" ht="14.25" customHeight="1" thickBot="1" x14ac:dyDescent="0.35">
      <c r="A29" s="38" t="s">
        <v>26</v>
      </c>
      <c r="B29" s="28"/>
      <c r="C29" s="28"/>
      <c r="D29" s="86"/>
      <c r="E29" s="87"/>
      <c r="F29" s="25" t="s">
        <v>27</v>
      </c>
      <c r="G29" s="74" t="str">
        <f>D14</f>
        <v>Please Select District Name</v>
      </c>
      <c r="H29" s="74"/>
      <c r="I29" s="74"/>
      <c r="J29" s="25" t="s">
        <v>28</v>
      </c>
      <c r="K29" s="26"/>
    </row>
    <row r="30" spans="1:12" ht="3.75" customHeight="1" x14ac:dyDescent="0.3">
      <c r="A30" s="57" t="s">
        <v>265</v>
      </c>
      <c r="B30" s="58"/>
      <c r="C30" s="58"/>
      <c r="D30" s="58"/>
      <c r="E30" s="58"/>
      <c r="F30" s="58"/>
      <c r="G30" s="58"/>
      <c r="H30" s="58"/>
      <c r="I30" s="58"/>
      <c r="J30" s="58"/>
      <c r="K30" s="59"/>
    </row>
    <row r="31" spans="1:12" x14ac:dyDescent="0.3">
      <c r="A31" s="57"/>
      <c r="B31" s="58"/>
      <c r="C31" s="58"/>
      <c r="D31" s="58"/>
      <c r="E31" s="58"/>
      <c r="F31" s="58"/>
      <c r="G31" s="58"/>
      <c r="H31" s="58"/>
      <c r="I31" s="58"/>
      <c r="J31" s="58"/>
      <c r="K31" s="59"/>
    </row>
    <row r="32" spans="1:12" x14ac:dyDescent="0.3">
      <c r="A32" s="57"/>
      <c r="B32" s="58"/>
      <c r="C32" s="58"/>
      <c r="D32" s="58"/>
      <c r="E32" s="58"/>
      <c r="F32" s="58"/>
      <c r="G32" s="58"/>
      <c r="H32" s="58"/>
      <c r="I32" s="58"/>
      <c r="J32" s="58"/>
      <c r="K32" s="59"/>
    </row>
    <row r="33" spans="1:11" x14ac:dyDescent="0.3">
      <c r="A33" s="57"/>
      <c r="B33" s="58"/>
      <c r="C33" s="58"/>
      <c r="D33" s="58"/>
      <c r="E33" s="58"/>
      <c r="F33" s="58"/>
      <c r="G33" s="58"/>
      <c r="H33" s="58"/>
      <c r="I33" s="58"/>
      <c r="J33" s="58"/>
      <c r="K33" s="59"/>
    </row>
    <row r="34" spans="1:11" ht="18" customHeight="1" x14ac:dyDescent="0.3">
      <c r="A34" s="57"/>
      <c r="B34" s="58"/>
      <c r="C34" s="58"/>
      <c r="D34" s="58"/>
      <c r="E34" s="58"/>
      <c r="F34" s="58"/>
      <c r="G34" s="58"/>
      <c r="H34" s="58"/>
      <c r="I34" s="58"/>
      <c r="J34" s="58"/>
      <c r="K34" s="59"/>
    </row>
    <row r="35" spans="1:11" ht="13.5" customHeight="1" thickBot="1" x14ac:dyDescent="0.35">
      <c r="A35" s="75"/>
      <c r="B35" s="76"/>
      <c r="C35" s="76"/>
      <c r="D35" s="76"/>
      <c r="F35" s="44"/>
      <c r="G35" s="44"/>
      <c r="H35" s="44"/>
      <c r="I35" s="44"/>
      <c r="K35" s="20"/>
    </row>
    <row r="36" spans="1:11" ht="15.75" customHeight="1" x14ac:dyDescent="0.3">
      <c r="A36" s="22" t="s">
        <v>20</v>
      </c>
      <c r="B36" s="23"/>
      <c r="C36" s="23"/>
      <c r="D36" s="23"/>
      <c r="E36" s="23"/>
      <c r="F36" s="23" t="s">
        <v>29</v>
      </c>
      <c r="G36" s="23"/>
      <c r="H36" s="23"/>
      <c r="I36" s="23"/>
      <c r="J36" s="23"/>
      <c r="K36" s="24"/>
    </row>
    <row r="37" spans="1:11" ht="19.5" thickBot="1" x14ac:dyDescent="0.35">
      <c r="A37" s="22" t="s">
        <v>30</v>
      </c>
      <c r="B37" s="23"/>
      <c r="C37" s="23"/>
      <c r="D37" s="23"/>
      <c r="E37" s="23"/>
      <c r="F37" s="29"/>
      <c r="G37" s="29"/>
      <c r="H37" s="29"/>
      <c r="I37" s="29"/>
      <c r="J37" s="23"/>
      <c r="K37" s="24"/>
    </row>
    <row r="38" spans="1:11" ht="16.5" customHeight="1" x14ac:dyDescent="0.3">
      <c r="A38" s="22"/>
      <c r="B38" s="23"/>
      <c r="C38" s="23"/>
      <c r="D38" s="23"/>
      <c r="E38" s="23"/>
      <c r="F38" s="23" t="s">
        <v>31</v>
      </c>
      <c r="G38" s="23"/>
      <c r="H38" s="23"/>
      <c r="I38" s="23"/>
      <c r="J38" s="23"/>
      <c r="K38" s="24"/>
    </row>
    <row r="39" spans="1:11" ht="19.5" thickBot="1" x14ac:dyDescent="0.35">
      <c r="A39" s="22" t="s">
        <v>32</v>
      </c>
      <c r="B39" s="23"/>
      <c r="C39" s="23"/>
      <c r="D39" s="29"/>
      <c r="E39" s="29"/>
      <c r="F39" s="23" t="s">
        <v>33</v>
      </c>
      <c r="G39" s="29"/>
      <c r="H39" s="29"/>
      <c r="I39" s="30" t="s">
        <v>34</v>
      </c>
      <c r="J39" s="23"/>
      <c r="K39" s="24"/>
    </row>
    <row r="40" spans="1:11" ht="7.5" customHeight="1" x14ac:dyDescent="0.3">
      <c r="A40" s="21"/>
      <c r="K40" s="20"/>
    </row>
    <row r="41" spans="1:11" s="23" customFormat="1" ht="15.75" x14ac:dyDescent="0.25">
      <c r="A41" s="31" t="s">
        <v>35</v>
      </c>
      <c r="B41" s="32"/>
      <c r="C41" s="32"/>
      <c r="D41" s="32"/>
      <c r="E41" s="80"/>
      <c r="F41" s="80"/>
      <c r="G41" s="80"/>
      <c r="H41" s="80"/>
      <c r="I41" s="80"/>
      <c r="J41" s="80"/>
      <c r="K41" s="81"/>
    </row>
    <row r="42" spans="1:11" s="23" customFormat="1" ht="12" customHeight="1" x14ac:dyDescent="0.25">
      <c r="A42" s="33" t="s">
        <v>36</v>
      </c>
      <c r="B42" s="34"/>
      <c r="C42" s="34" t="s">
        <v>37</v>
      </c>
      <c r="D42" s="35"/>
      <c r="E42" s="35"/>
      <c r="F42" s="35"/>
      <c r="G42" s="35"/>
      <c r="H42" s="35"/>
      <c r="I42" s="35"/>
      <c r="J42" s="35"/>
      <c r="K42" s="36"/>
    </row>
    <row r="43" spans="1:11" ht="5.25" customHeight="1" thickBot="1" x14ac:dyDescent="0.35">
      <c r="A43" s="21"/>
      <c r="K43" s="20"/>
    </row>
    <row r="44" spans="1:11" ht="16.5" customHeight="1" thickBot="1" x14ac:dyDescent="0.35">
      <c r="A44" s="21"/>
      <c r="B44" s="41"/>
      <c r="D44" s="25" t="s">
        <v>38</v>
      </c>
      <c r="K44" s="20"/>
    </row>
    <row r="45" spans="1:11" ht="15.75" customHeight="1" thickBot="1" x14ac:dyDescent="0.35">
      <c r="A45" s="21"/>
      <c r="B45" s="41"/>
      <c r="D45" s="25" t="s">
        <v>39</v>
      </c>
      <c r="K45" s="20"/>
    </row>
    <row r="46" spans="1:11" ht="8.25" customHeight="1" x14ac:dyDescent="0.3">
      <c r="A46" s="21"/>
      <c r="K46" s="20"/>
    </row>
    <row r="47" spans="1:11" s="23" customFormat="1" ht="11.25" customHeight="1" thickBot="1" x14ac:dyDescent="0.3">
      <c r="A47" s="82"/>
      <c r="B47" s="83"/>
      <c r="C47" s="83"/>
      <c r="D47" s="83"/>
      <c r="F47" s="84"/>
      <c r="G47" s="84"/>
      <c r="H47" s="84"/>
      <c r="I47" s="84"/>
      <c r="J47" s="84"/>
      <c r="K47" s="85"/>
    </row>
    <row r="48" spans="1:11" s="23" customFormat="1" ht="15" customHeight="1" x14ac:dyDescent="0.25">
      <c r="A48" s="31" t="s">
        <v>20</v>
      </c>
      <c r="B48" s="32"/>
      <c r="C48" s="32"/>
      <c r="D48" s="32"/>
      <c r="E48" s="32"/>
      <c r="F48" s="32" t="s">
        <v>40</v>
      </c>
      <c r="G48" s="32"/>
      <c r="H48" s="32"/>
      <c r="I48" s="32"/>
      <c r="J48" s="32"/>
      <c r="K48" s="37"/>
    </row>
    <row r="49" spans="1:11" ht="7.5" customHeight="1" x14ac:dyDescent="0.3"/>
    <row r="50" spans="1:11" ht="12.75" customHeight="1" x14ac:dyDescent="0.3">
      <c r="A50" s="25" t="s">
        <v>41</v>
      </c>
      <c r="B50" s="25"/>
      <c r="C50" s="25"/>
      <c r="D50" s="25"/>
      <c r="E50" s="25"/>
      <c r="F50" s="25"/>
      <c r="G50" s="25"/>
      <c r="H50" s="25"/>
      <c r="I50" s="25"/>
      <c r="J50" s="25"/>
      <c r="K50" s="25"/>
    </row>
    <row r="51" spans="1:11" s="40" customFormat="1" ht="12.75" customHeight="1" x14ac:dyDescent="0.2">
      <c r="A51" s="39"/>
      <c r="B51" s="39"/>
      <c r="J51" s="40" t="s">
        <v>266</v>
      </c>
    </row>
  </sheetData>
  <mergeCells count="23">
    <mergeCell ref="E41:K41"/>
    <mergeCell ref="A47:D47"/>
    <mergeCell ref="F47:K47"/>
    <mergeCell ref="D29:E29"/>
    <mergeCell ref="A35:D35"/>
    <mergeCell ref="G29:I29"/>
    <mergeCell ref="A30:K34"/>
    <mergeCell ref="A25:D25"/>
    <mergeCell ref="A19:D19"/>
    <mergeCell ref="I20:J20"/>
    <mergeCell ref="F25:K25"/>
    <mergeCell ref="E28:F28"/>
    <mergeCell ref="A1:A5"/>
    <mergeCell ref="A11:K11"/>
    <mergeCell ref="A22:K24"/>
    <mergeCell ref="G3:I3"/>
    <mergeCell ref="G4:I4"/>
    <mergeCell ref="A12:K12"/>
    <mergeCell ref="A6:G6"/>
    <mergeCell ref="D14:F14"/>
    <mergeCell ref="H15:I15"/>
    <mergeCell ref="G16:K16"/>
    <mergeCell ref="I19:J19"/>
  </mergeCells>
  <dataValidations count="1">
    <dataValidation type="list" allowBlank="1" showInputMessage="1" showErrorMessage="1" sqref="D14:F14" xr:uid="{00000000-0002-0000-0200-000000000000}">
      <formula1>DistrictName</formula1>
    </dataValidation>
  </dataValidations>
  <pageMargins left="0.45" right="0.45" top="0.5" bottom="0.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1"/>
  <sheetViews>
    <sheetView topLeftCell="B1" workbookViewId="0">
      <selection activeCell="E6" sqref="E6"/>
    </sheetView>
  </sheetViews>
  <sheetFormatPr defaultRowHeight="12.75" x14ac:dyDescent="0.2"/>
  <cols>
    <col min="1" max="1" width="25.28515625" customWidth="1"/>
    <col min="2" max="2" width="13" customWidth="1"/>
    <col min="3" max="5" width="18.28515625" style="1" customWidth="1"/>
    <col min="6" max="6" width="13.5703125" style="2" customWidth="1"/>
    <col min="7" max="9" width="17.85546875" style="1" customWidth="1"/>
    <col min="10" max="10" width="13.42578125" style="2" customWidth="1"/>
    <col min="11" max="12" width="19.5703125" style="13" customWidth="1"/>
    <col min="13" max="13" width="11.5703125" customWidth="1"/>
    <col min="14" max="14" width="28" customWidth="1"/>
  </cols>
  <sheetData>
    <row r="1" spans="1:14" ht="30" x14ac:dyDescent="0.25">
      <c r="A1" s="3" t="s">
        <v>10</v>
      </c>
      <c r="B1" s="42" t="s">
        <v>16</v>
      </c>
      <c r="C1" s="53" t="s">
        <v>42</v>
      </c>
      <c r="D1" s="53" t="s">
        <v>43</v>
      </c>
      <c r="E1" s="53" t="s">
        <v>44</v>
      </c>
      <c r="F1" s="52" t="s">
        <v>45</v>
      </c>
      <c r="G1" s="53" t="s">
        <v>46</v>
      </c>
      <c r="H1" s="53" t="s">
        <v>47</v>
      </c>
      <c r="I1" s="53" t="s">
        <v>48</v>
      </c>
      <c r="J1" s="52" t="s">
        <v>49</v>
      </c>
      <c r="K1" s="10" t="s">
        <v>50</v>
      </c>
      <c r="L1" s="17" t="s">
        <v>51</v>
      </c>
      <c r="M1">
        <v>1</v>
      </c>
      <c r="N1" s="14" t="s">
        <v>52</v>
      </c>
    </row>
    <row r="2" spans="1:14" x14ac:dyDescent="0.2">
      <c r="A2" s="9" t="s">
        <v>53</v>
      </c>
      <c r="B2" s="9" t="s">
        <v>53</v>
      </c>
      <c r="C2" s="4">
        <v>22500</v>
      </c>
      <c r="D2" s="4"/>
      <c r="E2" s="4">
        <f>1050*F2</f>
        <v>1050</v>
      </c>
      <c r="F2" s="5">
        <v>1</v>
      </c>
      <c r="G2" s="4"/>
      <c r="H2" s="4"/>
      <c r="I2" s="4">
        <f t="shared" ref="I2:I65" si="0">1050*J2</f>
        <v>0</v>
      </c>
      <c r="J2" s="5"/>
      <c r="K2" s="50" t="s">
        <v>54</v>
      </c>
      <c r="L2" s="51"/>
      <c r="M2">
        <v>2</v>
      </c>
      <c r="N2" s="14" t="s">
        <v>55</v>
      </c>
    </row>
    <row r="3" spans="1:14" x14ac:dyDescent="0.2">
      <c r="A3" s="7" t="s">
        <v>56</v>
      </c>
      <c r="B3" s="43" t="s">
        <v>57</v>
      </c>
      <c r="C3" s="4">
        <v>21996</v>
      </c>
      <c r="D3" s="4"/>
      <c r="E3" s="4">
        <f t="shared" ref="E3:E66" si="1">1050*F3</f>
        <v>1050</v>
      </c>
      <c r="F3" s="5">
        <v>1</v>
      </c>
      <c r="G3" s="4"/>
      <c r="H3" s="4"/>
      <c r="I3" s="4">
        <f t="shared" si="0"/>
        <v>0</v>
      </c>
      <c r="J3" s="5"/>
      <c r="K3" s="11" t="s">
        <v>58</v>
      </c>
      <c r="L3" s="15"/>
      <c r="M3">
        <v>3</v>
      </c>
      <c r="N3" s="14" t="s">
        <v>59</v>
      </c>
    </row>
    <row r="4" spans="1:14" x14ac:dyDescent="0.2">
      <c r="A4" s="7" t="s">
        <v>60</v>
      </c>
      <c r="B4" s="43" t="s">
        <v>61</v>
      </c>
      <c r="C4" s="4">
        <v>22626</v>
      </c>
      <c r="D4" s="4"/>
      <c r="E4" s="4">
        <f t="shared" si="1"/>
        <v>1050</v>
      </c>
      <c r="F4" s="5">
        <v>1</v>
      </c>
      <c r="G4" s="4"/>
      <c r="H4" s="4"/>
      <c r="I4" s="4">
        <f t="shared" si="0"/>
        <v>0</v>
      </c>
      <c r="J4" s="5"/>
      <c r="K4" s="11" t="s">
        <v>62</v>
      </c>
      <c r="L4" s="15"/>
      <c r="M4">
        <v>4</v>
      </c>
      <c r="N4" s="14" t="s">
        <v>63</v>
      </c>
    </row>
    <row r="5" spans="1:14" x14ac:dyDescent="0.2">
      <c r="A5" s="7" t="s">
        <v>64</v>
      </c>
      <c r="B5" s="43" t="s">
        <v>65</v>
      </c>
      <c r="C5" s="4">
        <v>25500</v>
      </c>
      <c r="D5" s="4"/>
      <c r="E5" s="4">
        <f t="shared" si="1"/>
        <v>1050</v>
      </c>
      <c r="F5" s="5">
        <v>1</v>
      </c>
      <c r="G5" s="4"/>
      <c r="H5" s="4"/>
      <c r="I5" s="4">
        <f t="shared" si="0"/>
        <v>0</v>
      </c>
      <c r="J5" s="5"/>
      <c r="K5" s="11" t="s">
        <v>66</v>
      </c>
      <c r="L5" s="15"/>
      <c r="N5" s="14" t="s">
        <v>67</v>
      </c>
    </row>
    <row r="6" spans="1:14" x14ac:dyDescent="0.2">
      <c r="A6" s="7" t="s">
        <v>68</v>
      </c>
      <c r="B6" s="43" t="s">
        <v>69</v>
      </c>
      <c r="C6" s="4">
        <v>11842</v>
      </c>
      <c r="D6" s="4"/>
      <c r="E6" s="4">
        <v>525</v>
      </c>
      <c r="F6" s="5">
        <v>1</v>
      </c>
      <c r="G6" s="4"/>
      <c r="H6" s="4"/>
      <c r="I6" s="4">
        <f t="shared" si="0"/>
        <v>0</v>
      </c>
      <c r="J6" s="5"/>
      <c r="K6" s="11" t="s">
        <v>70</v>
      </c>
      <c r="L6" s="15"/>
      <c r="N6" s="14"/>
    </row>
    <row r="7" spans="1:14" x14ac:dyDescent="0.2">
      <c r="A7" s="7" t="s">
        <v>71</v>
      </c>
      <c r="B7" s="43" t="s">
        <v>72</v>
      </c>
      <c r="C7" s="4">
        <v>18663</v>
      </c>
      <c r="D7" s="4"/>
      <c r="E7" s="4">
        <f t="shared" si="1"/>
        <v>1050</v>
      </c>
      <c r="F7" s="5">
        <v>1</v>
      </c>
      <c r="G7" s="4"/>
      <c r="H7" s="4"/>
      <c r="I7" s="4">
        <f t="shared" si="0"/>
        <v>0</v>
      </c>
      <c r="J7" s="5"/>
      <c r="K7" s="11" t="s">
        <v>73</v>
      </c>
      <c r="L7" s="15"/>
      <c r="N7" s="14"/>
    </row>
    <row r="8" spans="1:14" x14ac:dyDescent="0.2">
      <c r="A8" s="6" t="s">
        <v>74</v>
      </c>
      <c r="B8" s="6" t="s">
        <v>74</v>
      </c>
      <c r="C8" s="4">
        <v>21218</v>
      </c>
      <c r="D8" s="4"/>
      <c r="E8" s="4">
        <f t="shared" si="1"/>
        <v>1050</v>
      </c>
      <c r="F8" s="5">
        <v>1</v>
      </c>
      <c r="G8" s="4"/>
      <c r="H8" s="4"/>
      <c r="I8" s="4">
        <f t="shared" si="0"/>
        <v>0</v>
      </c>
      <c r="J8" s="5"/>
      <c r="K8" s="11" t="s">
        <v>75</v>
      </c>
      <c r="L8" s="15"/>
      <c r="N8" s="14"/>
    </row>
    <row r="9" spans="1:14" x14ac:dyDescent="0.2">
      <c r="A9" s="6" t="s">
        <v>76</v>
      </c>
      <c r="B9" s="6" t="s">
        <v>76</v>
      </c>
      <c r="C9" s="4">
        <v>24053</v>
      </c>
      <c r="D9" s="4"/>
      <c r="E9" s="4">
        <f t="shared" si="1"/>
        <v>1050</v>
      </c>
      <c r="F9" s="5">
        <v>1</v>
      </c>
      <c r="G9" s="4"/>
      <c r="H9" s="4"/>
      <c r="I9" s="4">
        <f t="shared" si="0"/>
        <v>0</v>
      </c>
      <c r="J9" s="5"/>
      <c r="K9" s="11" t="s">
        <v>77</v>
      </c>
      <c r="L9" s="15"/>
    </row>
    <row r="10" spans="1:14" x14ac:dyDescent="0.2">
      <c r="A10" s="6" t="s">
        <v>78</v>
      </c>
      <c r="B10" s="6" t="s">
        <v>78</v>
      </c>
      <c r="C10" s="4">
        <v>24967</v>
      </c>
      <c r="D10" s="4"/>
      <c r="E10" s="4">
        <f t="shared" si="1"/>
        <v>1050</v>
      </c>
      <c r="F10" s="5">
        <v>1</v>
      </c>
      <c r="G10" s="4"/>
      <c r="H10" s="4"/>
      <c r="I10" s="4">
        <f t="shared" si="0"/>
        <v>0</v>
      </c>
      <c r="J10" s="5"/>
      <c r="K10" s="11" t="s">
        <v>79</v>
      </c>
      <c r="L10" s="15"/>
    </row>
    <row r="11" spans="1:14" x14ac:dyDescent="0.2">
      <c r="A11" s="7" t="s">
        <v>80</v>
      </c>
      <c r="B11" s="7" t="s">
        <v>80</v>
      </c>
      <c r="C11" s="4">
        <v>23347</v>
      </c>
      <c r="D11" s="4"/>
      <c r="E11" s="4">
        <f t="shared" si="1"/>
        <v>1050</v>
      </c>
      <c r="F11" s="5">
        <v>1</v>
      </c>
      <c r="G11" s="4"/>
      <c r="H11" s="4"/>
      <c r="I11" s="4">
        <f t="shared" si="0"/>
        <v>0</v>
      </c>
      <c r="J11" s="5"/>
      <c r="K11" s="11" t="s">
        <v>81</v>
      </c>
      <c r="L11" s="15"/>
    </row>
    <row r="12" spans="1:14" x14ac:dyDescent="0.2">
      <c r="A12" s="7" t="s">
        <v>82</v>
      </c>
      <c r="B12" s="7" t="s">
        <v>82</v>
      </c>
      <c r="C12" s="4">
        <v>22500</v>
      </c>
      <c r="D12" s="4"/>
      <c r="E12" s="4">
        <f t="shared" si="1"/>
        <v>1050</v>
      </c>
      <c r="F12" s="5">
        <v>1</v>
      </c>
      <c r="G12" s="4"/>
      <c r="H12" s="4"/>
      <c r="I12" s="4">
        <f t="shared" si="0"/>
        <v>0</v>
      </c>
      <c r="J12" s="5"/>
      <c r="K12" s="12" t="s">
        <v>83</v>
      </c>
      <c r="L12" s="16"/>
    </row>
    <row r="13" spans="1:14" x14ac:dyDescent="0.2">
      <c r="A13" s="7" t="s">
        <v>84</v>
      </c>
      <c r="B13" s="7" t="s">
        <v>84</v>
      </c>
      <c r="C13" s="4">
        <v>21982</v>
      </c>
      <c r="D13" s="4"/>
      <c r="E13" s="4">
        <f t="shared" si="1"/>
        <v>1050</v>
      </c>
      <c r="F13" s="5">
        <v>1</v>
      </c>
      <c r="G13" s="4"/>
      <c r="H13" s="4"/>
      <c r="I13" s="4">
        <f t="shared" si="0"/>
        <v>0</v>
      </c>
      <c r="J13" s="5"/>
      <c r="K13" s="12" t="s">
        <v>85</v>
      </c>
      <c r="L13" s="16"/>
    </row>
    <row r="14" spans="1:14" x14ac:dyDescent="0.2">
      <c r="A14" s="6" t="s">
        <v>86</v>
      </c>
      <c r="B14" s="9" t="s">
        <v>87</v>
      </c>
      <c r="C14" s="4">
        <v>22432</v>
      </c>
      <c r="D14" s="4"/>
      <c r="E14" s="4">
        <f t="shared" si="1"/>
        <v>1050</v>
      </c>
      <c r="F14" s="5">
        <v>1</v>
      </c>
      <c r="G14" s="4"/>
      <c r="H14" s="4"/>
      <c r="I14" s="4">
        <f t="shared" si="0"/>
        <v>0</v>
      </c>
      <c r="J14" s="5"/>
      <c r="K14" s="12" t="s">
        <v>88</v>
      </c>
      <c r="L14" s="16"/>
    </row>
    <row r="15" spans="1:14" x14ac:dyDescent="0.2">
      <c r="A15" s="7" t="s">
        <v>89</v>
      </c>
      <c r="B15" s="7" t="s">
        <v>89</v>
      </c>
      <c r="C15" s="4">
        <v>25500</v>
      </c>
      <c r="D15" s="4"/>
      <c r="E15" s="4">
        <f t="shared" si="1"/>
        <v>1050</v>
      </c>
      <c r="F15" s="5">
        <v>1</v>
      </c>
      <c r="G15" s="4"/>
      <c r="H15" s="4"/>
      <c r="I15" s="4">
        <f t="shared" si="0"/>
        <v>0</v>
      </c>
      <c r="J15" s="5"/>
      <c r="K15" s="12" t="s">
        <v>90</v>
      </c>
      <c r="L15" s="16"/>
    </row>
    <row r="16" spans="1:14" x14ac:dyDescent="0.2">
      <c r="A16" s="7" t="s">
        <v>91</v>
      </c>
      <c r="B16" s="7" t="s">
        <v>91</v>
      </c>
      <c r="C16" s="4">
        <v>25500</v>
      </c>
      <c r="D16" s="4"/>
      <c r="E16" s="4">
        <f t="shared" si="1"/>
        <v>1050</v>
      </c>
      <c r="F16" s="5">
        <v>1</v>
      </c>
      <c r="G16" s="4"/>
      <c r="H16" s="4"/>
      <c r="I16" s="4">
        <f t="shared" si="0"/>
        <v>0</v>
      </c>
      <c r="J16" s="5"/>
      <c r="K16" s="12" t="s">
        <v>92</v>
      </c>
      <c r="L16" s="16"/>
    </row>
    <row r="17" spans="1:12" x14ac:dyDescent="0.2">
      <c r="A17" s="7" t="s">
        <v>93</v>
      </c>
      <c r="B17" s="7" t="s">
        <v>93</v>
      </c>
      <c r="C17" s="4">
        <v>25500</v>
      </c>
      <c r="D17" s="4"/>
      <c r="E17" s="4">
        <f t="shared" si="1"/>
        <v>1050</v>
      </c>
      <c r="F17" s="5">
        <v>1</v>
      </c>
      <c r="G17" s="4"/>
      <c r="H17" s="4"/>
      <c r="I17" s="4">
        <f t="shared" si="0"/>
        <v>0</v>
      </c>
      <c r="J17" s="5"/>
      <c r="K17" s="12" t="s">
        <v>94</v>
      </c>
      <c r="L17" s="16"/>
    </row>
    <row r="18" spans="1:12" x14ac:dyDescent="0.2">
      <c r="A18" s="7" t="s">
        <v>95</v>
      </c>
      <c r="B18" s="7" t="s">
        <v>95</v>
      </c>
      <c r="C18" s="4">
        <v>25500</v>
      </c>
      <c r="D18" s="4"/>
      <c r="E18" s="4">
        <f t="shared" si="1"/>
        <v>1050</v>
      </c>
      <c r="F18" s="5">
        <v>1</v>
      </c>
      <c r="G18" s="4"/>
      <c r="H18" s="4"/>
      <c r="I18" s="4">
        <f t="shared" si="0"/>
        <v>0</v>
      </c>
      <c r="J18" s="5"/>
      <c r="K18" s="12" t="s">
        <v>96</v>
      </c>
      <c r="L18" s="16"/>
    </row>
    <row r="19" spans="1:12" x14ac:dyDescent="0.2">
      <c r="A19" s="7" t="s">
        <v>97</v>
      </c>
      <c r="B19" s="7" t="s">
        <v>97</v>
      </c>
      <c r="C19" s="4">
        <v>25500</v>
      </c>
      <c r="D19" s="4"/>
      <c r="E19" s="4">
        <f t="shared" si="1"/>
        <v>1050</v>
      </c>
      <c r="F19" s="5">
        <v>1</v>
      </c>
      <c r="G19" s="4"/>
      <c r="H19" s="4"/>
      <c r="I19" s="4">
        <f t="shared" si="0"/>
        <v>0</v>
      </c>
      <c r="J19" s="5"/>
      <c r="K19" s="11" t="s">
        <v>98</v>
      </c>
      <c r="L19" s="15"/>
    </row>
    <row r="20" spans="1:12" x14ac:dyDescent="0.2">
      <c r="A20" s="7" t="s">
        <v>99</v>
      </c>
      <c r="B20" s="7" t="s">
        <v>99</v>
      </c>
      <c r="C20" s="4">
        <v>22489</v>
      </c>
      <c r="D20" s="4"/>
      <c r="E20" s="4">
        <f t="shared" si="1"/>
        <v>1050</v>
      </c>
      <c r="F20" s="5">
        <v>1</v>
      </c>
      <c r="G20" s="4"/>
      <c r="H20" s="4"/>
      <c r="I20" s="4">
        <f t="shared" si="0"/>
        <v>0</v>
      </c>
      <c r="J20" s="5"/>
      <c r="K20" s="12" t="s">
        <v>100</v>
      </c>
      <c r="L20" s="16"/>
    </row>
    <row r="21" spans="1:12" x14ac:dyDescent="0.2">
      <c r="A21" s="7" t="s">
        <v>101</v>
      </c>
      <c r="B21" s="7" t="s">
        <v>101</v>
      </c>
      <c r="C21" s="4">
        <v>23428</v>
      </c>
      <c r="D21" s="4"/>
      <c r="E21" s="4">
        <f t="shared" si="1"/>
        <v>1050</v>
      </c>
      <c r="F21" s="5">
        <v>1</v>
      </c>
      <c r="G21" s="4"/>
      <c r="H21" s="4"/>
      <c r="I21" s="4">
        <f t="shared" si="0"/>
        <v>0</v>
      </c>
      <c r="J21" s="5"/>
      <c r="K21" s="12" t="s">
        <v>102</v>
      </c>
      <c r="L21" s="16"/>
    </row>
    <row r="22" spans="1:12" x14ac:dyDescent="0.2">
      <c r="A22" s="7" t="s">
        <v>103</v>
      </c>
      <c r="B22" s="7" t="s">
        <v>103</v>
      </c>
      <c r="C22" s="4">
        <v>25500</v>
      </c>
      <c r="D22" s="4"/>
      <c r="E22" s="4">
        <f t="shared" si="1"/>
        <v>1050</v>
      </c>
      <c r="F22" s="5">
        <v>1</v>
      </c>
      <c r="G22" s="4"/>
      <c r="H22" s="4"/>
      <c r="I22" s="4">
        <f t="shared" si="0"/>
        <v>0</v>
      </c>
      <c r="J22" s="5"/>
      <c r="K22" s="12" t="s">
        <v>104</v>
      </c>
      <c r="L22" s="16"/>
    </row>
    <row r="23" spans="1:12" x14ac:dyDescent="0.2">
      <c r="A23" s="7" t="s">
        <v>105</v>
      </c>
      <c r="B23" s="7" t="s">
        <v>105</v>
      </c>
      <c r="C23" s="4">
        <v>23141</v>
      </c>
      <c r="D23" s="4"/>
      <c r="E23" s="4">
        <f t="shared" si="1"/>
        <v>1050</v>
      </c>
      <c r="F23" s="5">
        <v>1</v>
      </c>
      <c r="G23" s="4"/>
      <c r="H23" s="4"/>
      <c r="I23" s="4">
        <f t="shared" si="0"/>
        <v>0</v>
      </c>
      <c r="J23" s="5"/>
      <c r="K23" s="12" t="s">
        <v>106</v>
      </c>
      <c r="L23" s="16"/>
    </row>
    <row r="24" spans="1:12" x14ac:dyDescent="0.2">
      <c r="A24" s="7" t="s">
        <v>107</v>
      </c>
      <c r="B24" s="7" t="s">
        <v>107</v>
      </c>
      <c r="C24" s="4">
        <v>20440</v>
      </c>
      <c r="D24" s="4"/>
      <c r="E24" s="4">
        <f t="shared" si="1"/>
        <v>1050</v>
      </c>
      <c r="F24" s="5">
        <v>1</v>
      </c>
      <c r="G24" s="4"/>
      <c r="H24" s="4"/>
      <c r="I24" s="4">
        <f t="shared" si="0"/>
        <v>0</v>
      </c>
      <c r="J24" s="5"/>
      <c r="K24" s="12" t="s">
        <v>108</v>
      </c>
      <c r="L24" s="16"/>
    </row>
    <row r="25" spans="1:12" x14ac:dyDescent="0.2">
      <c r="A25" s="7" t="s">
        <v>109</v>
      </c>
      <c r="B25" s="7" t="s">
        <v>109</v>
      </c>
      <c r="C25" s="4">
        <v>17550</v>
      </c>
      <c r="D25" s="4"/>
      <c r="E25" s="4">
        <f t="shared" si="1"/>
        <v>1050</v>
      </c>
      <c r="F25" s="5">
        <v>1</v>
      </c>
      <c r="G25" s="4"/>
      <c r="H25" s="4"/>
      <c r="I25" s="4">
        <f t="shared" si="0"/>
        <v>0</v>
      </c>
      <c r="J25" s="5"/>
      <c r="K25" s="11" t="s">
        <v>110</v>
      </c>
      <c r="L25" s="15"/>
    </row>
    <row r="26" spans="1:12" x14ac:dyDescent="0.2">
      <c r="A26" s="7" t="s">
        <v>111</v>
      </c>
      <c r="B26" s="7" t="s">
        <v>111</v>
      </c>
      <c r="C26" s="4">
        <v>21136</v>
      </c>
      <c r="D26" s="4"/>
      <c r="E26" s="4">
        <f t="shared" si="1"/>
        <v>1050</v>
      </c>
      <c r="F26" s="5">
        <v>1</v>
      </c>
      <c r="G26" s="4"/>
      <c r="H26" s="4"/>
      <c r="I26" s="4">
        <f t="shared" si="0"/>
        <v>0</v>
      </c>
      <c r="J26" s="5"/>
      <c r="K26" s="11" t="s">
        <v>112</v>
      </c>
      <c r="L26" s="15"/>
    </row>
    <row r="27" spans="1:12" x14ac:dyDescent="0.2">
      <c r="A27" s="7" t="s">
        <v>113</v>
      </c>
      <c r="B27" s="7" t="s">
        <v>113</v>
      </c>
      <c r="C27" s="4">
        <v>25500</v>
      </c>
      <c r="D27" s="4"/>
      <c r="E27" s="4">
        <f t="shared" si="1"/>
        <v>1050</v>
      </c>
      <c r="F27" s="5">
        <v>1</v>
      </c>
      <c r="G27" s="4"/>
      <c r="H27" s="4"/>
      <c r="I27" s="4">
        <f t="shared" si="0"/>
        <v>0</v>
      </c>
      <c r="J27" s="5"/>
      <c r="K27" s="11" t="s">
        <v>114</v>
      </c>
      <c r="L27" s="15"/>
    </row>
    <row r="28" spans="1:12" x14ac:dyDescent="0.2">
      <c r="A28" s="7" t="s">
        <v>115</v>
      </c>
      <c r="B28" s="7" t="s">
        <v>115</v>
      </c>
      <c r="C28" s="4">
        <v>25500</v>
      </c>
      <c r="D28" s="4"/>
      <c r="E28" s="4">
        <f t="shared" si="1"/>
        <v>1050</v>
      </c>
      <c r="F28" s="5">
        <v>1</v>
      </c>
      <c r="G28" s="4"/>
      <c r="H28" s="4"/>
      <c r="I28" s="4">
        <f t="shared" si="0"/>
        <v>0</v>
      </c>
      <c r="J28" s="5"/>
      <c r="K28" s="11" t="s">
        <v>116</v>
      </c>
      <c r="L28" s="15"/>
    </row>
    <row r="29" spans="1:12" x14ac:dyDescent="0.2">
      <c r="A29" s="7" t="s">
        <v>117</v>
      </c>
      <c r="B29" s="7" t="s">
        <v>117</v>
      </c>
      <c r="C29" s="4">
        <v>25500</v>
      </c>
      <c r="D29" s="4"/>
      <c r="E29" s="4">
        <f t="shared" si="1"/>
        <v>1050</v>
      </c>
      <c r="F29" s="5">
        <v>1</v>
      </c>
      <c r="G29" s="4"/>
      <c r="H29" s="4"/>
      <c r="I29" s="4">
        <f t="shared" si="0"/>
        <v>0</v>
      </c>
      <c r="J29" s="5"/>
      <c r="K29" s="11" t="s">
        <v>118</v>
      </c>
      <c r="L29" s="15"/>
    </row>
    <row r="30" spans="1:12" x14ac:dyDescent="0.2">
      <c r="A30" s="7" t="s">
        <v>119</v>
      </c>
      <c r="B30" s="7" t="s">
        <v>119</v>
      </c>
      <c r="C30" s="4">
        <v>25140</v>
      </c>
      <c r="D30" s="4"/>
      <c r="E30" s="4">
        <f t="shared" si="1"/>
        <v>1050</v>
      </c>
      <c r="F30" s="5">
        <v>1</v>
      </c>
      <c r="G30" s="4"/>
      <c r="H30" s="4"/>
      <c r="I30" s="4">
        <f t="shared" si="0"/>
        <v>0</v>
      </c>
      <c r="J30" s="5"/>
      <c r="K30" s="11" t="s">
        <v>120</v>
      </c>
      <c r="L30" s="15"/>
    </row>
    <row r="31" spans="1:12" x14ac:dyDescent="0.2">
      <c r="A31" s="7" t="s">
        <v>121</v>
      </c>
      <c r="B31" s="7" t="s">
        <v>121</v>
      </c>
      <c r="C31" s="4">
        <v>25500</v>
      </c>
      <c r="D31" s="4"/>
      <c r="E31" s="4">
        <f t="shared" si="1"/>
        <v>1050</v>
      </c>
      <c r="F31" s="5">
        <v>1</v>
      </c>
      <c r="G31" s="4"/>
      <c r="H31" s="4"/>
      <c r="I31" s="4">
        <f t="shared" si="0"/>
        <v>0</v>
      </c>
      <c r="J31" s="5"/>
      <c r="K31" s="11" t="s">
        <v>122</v>
      </c>
      <c r="L31" s="15"/>
    </row>
    <row r="32" spans="1:12" x14ac:dyDescent="0.2">
      <c r="A32" s="7" t="s">
        <v>123</v>
      </c>
      <c r="B32" s="7" t="s">
        <v>123</v>
      </c>
      <c r="C32" s="4">
        <v>25500</v>
      </c>
      <c r="D32" s="4"/>
      <c r="E32" s="4">
        <f t="shared" si="1"/>
        <v>1050</v>
      </c>
      <c r="F32" s="5">
        <v>1</v>
      </c>
      <c r="G32" s="4"/>
      <c r="H32" s="4"/>
      <c r="I32" s="4">
        <f t="shared" si="0"/>
        <v>0</v>
      </c>
      <c r="J32" s="5"/>
      <c r="K32" s="11" t="s">
        <v>124</v>
      </c>
      <c r="L32" s="15"/>
    </row>
    <row r="33" spans="1:12" x14ac:dyDescent="0.2">
      <c r="A33" s="7" t="s">
        <v>125</v>
      </c>
      <c r="B33" s="7" t="s">
        <v>125</v>
      </c>
      <c r="C33" s="4">
        <v>22874</v>
      </c>
      <c r="D33" s="4"/>
      <c r="E33" s="4">
        <f t="shared" si="1"/>
        <v>1050</v>
      </c>
      <c r="F33" s="5">
        <v>1</v>
      </c>
      <c r="G33" s="4"/>
      <c r="H33" s="4">
        <v>22615</v>
      </c>
      <c r="I33" s="4">
        <f t="shared" si="0"/>
        <v>1050</v>
      </c>
      <c r="J33" s="5">
        <v>1</v>
      </c>
      <c r="K33" s="11" t="s">
        <v>126</v>
      </c>
      <c r="L33" s="15"/>
    </row>
    <row r="34" spans="1:12" x14ac:dyDescent="0.2">
      <c r="A34" s="7" t="s">
        <v>127</v>
      </c>
      <c r="B34" s="7" t="s">
        <v>127</v>
      </c>
      <c r="C34" s="4">
        <v>25500</v>
      </c>
      <c r="D34" s="4"/>
      <c r="E34" s="4">
        <f t="shared" si="1"/>
        <v>1050</v>
      </c>
      <c r="F34" s="5">
        <v>1</v>
      </c>
      <c r="G34" s="4"/>
      <c r="H34" s="4"/>
      <c r="I34" s="4">
        <f t="shared" si="0"/>
        <v>0</v>
      </c>
      <c r="J34" s="5"/>
      <c r="K34" s="11" t="s">
        <v>128</v>
      </c>
      <c r="L34" s="15"/>
    </row>
    <row r="35" spans="1:12" x14ac:dyDescent="0.2">
      <c r="A35" s="7" t="s">
        <v>129</v>
      </c>
      <c r="B35" s="7" t="s">
        <v>129</v>
      </c>
      <c r="C35" s="4">
        <v>23020</v>
      </c>
      <c r="D35" s="4"/>
      <c r="E35" s="4">
        <f t="shared" si="1"/>
        <v>1050</v>
      </c>
      <c r="F35" s="5">
        <v>1</v>
      </c>
      <c r="G35" s="4"/>
      <c r="H35" s="4"/>
      <c r="I35" s="4">
        <f t="shared" si="0"/>
        <v>0</v>
      </c>
      <c r="J35" s="5"/>
      <c r="K35" s="11" t="s">
        <v>130</v>
      </c>
      <c r="L35" s="15"/>
    </row>
    <row r="36" spans="1:12" x14ac:dyDescent="0.2">
      <c r="A36" s="7" t="s">
        <v>131</v>
      </c>
      <c r="B36" s="43" t="s">
        <v>132</v>
      </c>
      <c r="C36" s="4">
        <v>19359</v>
      </c>
      <c r="D36" s="4"/>
      <c r="E36" s="4">
        <f t="shared" si="1"/>
        <v>1050</v>
      </c>
      <c r="F36" s="5">
        <v>1</v>
      </c>
      <c r="G36" s="4"/>
      <c r="H36" s="4"/>
      <c r="I36" s="4">
        <f t="shared" si="0"/>
        <v>0</v>
      </c>
      <c r="J36" s="5"/>
      <c r="K36" s="11" t="s">
        <v>133</v>
      </c>
      <c r="L36" s="15"/>
    </row>
    <row r="37" spans="1:12" x14ac:dyDescent="0.2">
      <c r="A37" s="7" t="s">
        <v>134</v>
      </c>
      <c r="B37" s="7" t="s">
        <v>134</v>
      </c>
      <c r="C37" s="4">
        <v>25500</v>
      </c>
      <c r="D37" s="4"/>
      <c r="E37" s="4">
        <f t="shared" si="1"/>
        <v>1050</v>
      </c>
      <c r="F37" s="5">
        <v>1</v>
      </c>
      <c r="G37" s="4"/>
      <c r="H37" s="4"/>
      <c r="I37" s="4">
        <f t="shared" si="0"/>
        <v>0</v>
      </c>
      <c r="J37" s="5"/>
      <c r="K37" s="12" t="s">
        <v>135</v>
      </c>
      <c r="L37" s="16"/>
    </row>
    <row r="38" spans="1:12" x14ac:dyDescent="0.2">
      <c r="A38" s="7" t="s">
        <v>136</v>
      </c>
      <c r="B38" s="7" t="s">
        <v>136</v>
      </c>
      <c r="C38" s="4">
        <v>25500</v>
      </c>
      <c r="D38" s="4"/>
      <c r="E38" s="4">
        <f t="shared" si="1"/>
        <v>1050</v>
      </c>
      <c r="F38" s="5">
        <v>1</v>
      </c>
      <c r="G38" s="4"/>
      <c r="H38" s="4"/>
      <c r="I38" s="4">
        <f t="shared" si="0"/>
        <v>0</v>
      </c>
      <c r="J38" s="5"/>
      <c r="K38" s="12" t="s">
        <v>137</v>
      </c>
      <c r="L38" s="16"/>
    </row>
    <row r="39" spans="1:12" x14ac:dyDescent="0.2">
      <c r="A39" s="7" t="s">
        <v>138</v>
      </c>
      <c r="B39" s="7" t="s">
        <v>138</v>
      </c>
      <c r="C39" s="4">
        <v>25500</v>
      </c>
      <c r="D39" s="4"/>
      <c r="E39" s="4">
        <f t="shared" si="1"/>
        <v>1050</v>
      </c>
      <c r="F39" s="5">
        <v>1</v>
      </c>
      <c r="G39" s="4"/>
      <c r="H39" s="4"/>
      <c r="I39" s="4">
        <f t="shared" si="0"/>
        <v>0</v>
      </c>
      <c r="J39" s="5"/>
      <c r="K39" s="12" t="s">
        <v>139</v>
      </c>
      <c r="L39" s="16"/>
    </row>
    <row r="40" spans="1:12" x14ac:dyDescent="0.2">
      <c r="A40" s="7" t="s">
        <v>140</v>
      </c>
      <c r="B40" s="7" t="s">
        <v>140</v>
      </c>
      <c r="C40" s="4">
        <v>19375</v>
      </c>
      <c r="D40" s="4"/>
      <c r="E40" s="4">
        <f t="shared" si="1"/>
        <v>1050</v>
      </c>
      <c r="F40" s="5">
        <v>1</v>
      </c>
      <c r="G40" s="4"/>
      <c r="H40" s="4"/>
      <c r="I40" s="4">
        <f t="shared" si="0"/>
        <v>0</v>
      </c>
      <c r="J40" s="5"/>
      <c r="K40" s="12" t="s">
        <v>141</v>
      </c>
      <c r="L40" s="16"/>
    </row>
    <row r="41" spans="1:12" x14ac:dyDescent="0.2">
      <c r="A41" s="7" t="s">
        <v>142</v>
      </c>
      <c r="B41" s="7" t="s">
        <v>142</v>
      </c>
      <c r="C41" s="4">
        <v>18781</v>
      </c>
      <c r="D41" s="4"/>
      <c r="E41" s="4">
        <f t="shared" si="1"/>
        <v>1050</v>
      </c>
      <c r="F41" s="5">
        <v>1</v>
      </c>
      <c r="G41" s="4"/>
      <c r="H41" s="4"/>
      <c r="I41" s="4">
        <f t="shared" si="0"/>
        <v>0</v>
      </c>
      <c r="J41" s="5"/>
      <c r="K41" s="12" t="s">
        <v>143</v>
      </c>
      <c r="L41" s="16"/>
    </row>
    <row r="42" spans="1:12" x14ac:dyDescent="0.2">
      <c r="A42" s="7" t="s">
        <v>144</v>
      </c>
      <c r="B42" s="7" t="s">
        <v>144</v>
      </c>
      <c r="C42" s="4">
        <v>25500</v>
      </c>
      <c r="D42" s="4"/>
      <c r="E42" s="4">
        <f t="shared" si="1"/>
        <v>1050</v>
      </c>
      <c r="F42" s="5">
        <v>1</v>
      </c>
      <c r="G42" s="4"/>
      <c r="H42" s="4"/>
      <c r="I42" s="4">
        <f t="shared" si="0"/>
        <v>0</v>
      </c>
      <c r="J42" s="5"/>
      <c r="K42" s="12" t="s">
        <v>145</v>
      </c>
      <c r="L42" s="16"/>
    </row>
    <row r="43" spans="1:12" x14ac:dyDescent="0.2">
      <c r="A43" s="7" t="s">
        <v>146</v>
      </c>
      <c r="B43" s="7" t="s">
        <v>146</v>
      </c>
      <c r="C43" s="4">
        <v>22665</v>
      </c>
      <c r="D43" s="4"/>
      <c r="E43" s="4">
        <f t="shared" si="1"/>
        <v>1050</v>
      </c>
      <c r="F43" s="5">
        <v>1</v>
      </c>
      <c r="G43" s="4"/>
      <c r="H43" s="4"/>
      <c r="I43" s="4">
        <f t="shared" si="0"/>
        <v>0</v>
      </c>
      <c r="J43" s="5"/>
      <c r="K43" s="12" t="s">
        <v>147</v>
      </c>
      <c r="L43" s="16"/>
    </row>
    <row r="44" spans="1:12" x14ac:dyDescent="0.2">
      <c r="A44" s="7" t="s">
        <v>148</v>
      </c>
      <c r="B44" s="7" t="s">
        <v>148</v>
      </c>
      <c r="C44" s="4">
        <v>25500</v>
      </c>
      <c r="D44" s="4"/>
      <c r="E44" s="4">
        <f t="shared" si="1"/>
        <v>1050</v>
      </c>
      <c r="F44" s="5">
        <v>1</v>
      </c>
      <c r="G44" s="4"/>
      <c r="H44" s="4"/>
      <c r="I44" s="4">
        <f t="shared" si="0"/>
        <v>0</v>
      </c>
      <c r="J44" s="5"/>
      <c r="K44" s="12" t="s">
        <v>149</v>
      </c>
      <c r="L44" s="16"/>
    </row>
    <row r="45" spans="1:12" x14ac:dyDescent="0.2">
      <c r="A45" s="7" t="s">
        <v>150</v>
      </c>
      <c r="B45" s="7" t="s">
        <v>150</v>
      </c>
      <c r="C45" s="4">
        <v>25000</v>
      </c>
      <c r="D45" s="4"/>
      <c r="E45" s="4">
        <f t="shared" si="1"/>
        <v>1050</v>
      </c>
      <c r="F45" s="5">
        <v>1</v>
      </c>
      <c r="G45" s="4"/>
      <c r="H45" s="4"/>
      <c r="I45" s="4">
        <f t="shared" si="0"/>
        <v>0</v>
      </c>
      <c r="J45" s="5"/>
      <c r="K45" s="12" t="s">
        <v>151</v>
      </c>
      <c r="L45" s="16"/>
    </row>
    <row r="46" spans="1:12" x14ac:dyDescent="0.2">
      <c r="A46" s="7" t="s">
        <v>152</v>
      </c>
      <c r="B46" s="7" t="s">
        <v>152</v>
      </c>
      <c r="C46" s="4">
        <v>25500</v>
      </c>
      <c r="D46" s="4"/>
      <c r="E46" s="4">
        <f t="shared" si="1"/>
        <v>1050</v>
      </c>
      <c r="F46" s="5">
        <v>1</v>
      </c>
      <c r="G46" s="4"/>
      <c r="H46" s="4"/>
      <c r="I46" s="4">
        <f t="shared" si="0"/>
        <v>0</v>
      </c>
      <c r="J46" s="5"/>
      <c r="K46" s="12" t="s">
        <v>153</v>
      </c>
      <c r="L46" s="16"/>
    </row>
    <row r="47" spans="1:12" x14ac:dyDescent="0.2">
      <c r="A47" s="7" t="s">
        <v>154</v>
      </c>
      <c r="B47" s="7" t="s">
        <v>154</v>
      </c>
      <c r="C47" s="4">
        <v>25500</v>
      </c>
      <c r="D47" s="4"/>
      <c r="E47" s="4">
        <f t="shared" si="1"/>
        <v>1050</v>
      </c>
      <c r="F47" s="5">
        <v>1</v>
      </c>
      <c r="H47" s="4">
        <v>12750</v>
      </c>
      <c r="I47" s="4">
        <f t="shared" si="0"/>
        <v>525</v>
      </c>
      <c r="J47" s="5">
        <v>0.5</v>
      </c>
      <c r="K47" s="11" t="s">
        <v>155</v>
      </c>
      <c r="L47" s="15"/>
    </row>
    <row r="48" spans="1:12" x14ac:dyDescent="0.2">
      <c r="A48" s="7" t="s">
        <v>156</v>
      </c>
      <c r="B48" s="7" t="s">
        <v>156</v>
      </c>
      <c r="C48" s="4">
        <v>25500</v>
      </c>
      <c r="D48" s="4"/>
      <c r="E48" s="4">
        <f t="shared" si="1"/>
        <v>1050</v>
      </c>
      <c r="F48" s="5">
        <v>1</v>
      </c>
      <c r="G48" s="4"/>
      <c r="H48" s="4"/>
      <c r="I48" s="4">
        <f t="shared" si="0"/>
        <v>0</v>
      </c>
      <c r="J48" s="5"/>
      <c r="K48" s="11" t="s">
        <v>157</v>
      </c>
      <c r="L48" s="15"/>
    </row>
    <row r="49" spans="1:12" x14ac:dyDescent="0.2">
      <c r="A49" s="7" t="s">
        <v>158</v>
      </c>
      <c r="B49" s="7" t="s">
        <v>158</v>
      </c>
      <c r="C49" s="4"/>
      <c r="D49" s="4"/>
      <c r="E49" s="4">
        <f t="shared" si="1"/>
        <v>0</v>
      </c>
      <c r="F49" s="5"/>
      <c r="G49" s="4"/>
      <c r="H49" s="4"/>
      <c r="I49" s="4">
        <f t="shared" si="0"/>
        <v>0</v>
      </c>
      <c r="J49" s="5"/>
      <c r="K49" s="11" t="s">
        <v>159</v>
      </c>
      <c r="L49" s="15"/>
    </row>
    <row r="50" spans="1:12" x14ac:dyDescent="0.2">
      <c r="A50" s="7" t="s">
        <v>160</v>
      </c>
      <c r="B50" s="7" t="s">
        <v>160</v>
      </c>
      <c r="C50" s="4">
        <v>25500</v>
      </c>
      <c r="D50" s="4"/>
      <c r="E50" s="4">
        <f t="shared" si="1"/>
        <v>1050</v>
      </c>
      <c r="F50" s="5">
        <v>1</v>
      </c>
      <c r="G50" s="4"/>
      <c r="H50" s="4"/>
      <c r="I50" s="4">
        <f t="shared" si="0"/>
        <v>0</v>
      </c>
      <c r="J50" s="5"/>
      <c r="K50" s="11" t="s">
        <v>161</v>
      </c>
      <c r="L50" s="15"/>
    </row>
    <row r="51" spans="1:12" x14ac:dyDescent="0.2">
      <c r="A51" s="7" t="s">
        <v>162</v>
      </c>
      <c r="B51" s="7" t="s">
        <v>162</v>
      </c>
      <c r="C51" s="4">
        <v>24653</v>
      </c>
      <c r="D51" s="4"/>
      <c r="E51" s="4">
        <f t="shared" si="1"/>
        <v>1050</v>
      </c>
      <c r="F51" s="5">
        <v>1</v>
      </c>
      <c r="G51" s="4"/>
      <c r="H51" s="4"/>
      <c r="I51" s="4">
        <f t="shared" si="0"/>
        <v>0</v>
      </c>
      <c r="J51" s="5"/>
      <c r="K51" s="11" t="s">
        <v>163</v>
      </c>
      <c r="L51" s="15"/>
    </row>
    <row r="52" spans="1:12" x14ac:dyDescent="0.2">
      <c r="A52" s="7" t="s">
        <v>164</v>
      </c>
      <c r="B52" s="7" t="s">
        <v>164</v>
      </c>
      <c r="C52" s="4">
        <v>25500</v>
      </c>
      <c r="D52" s="4"/>
      <c r="E52" s="4">
        <f t="shared" si="1"/>
        <v>1050</v>
      </c>
      <c r="F52" s="5">
        <v>1</v>
      </c>
      <c r="G52" s="4"/>
      <c r="H52" s="4"/>
      <c r="I52" s="4">
        <f t="shared" si="0"/>
        <v>0</v>
      </c>
      <c r="J52" s="5"/>
      <c r="K52" s="11" t="s">
        <v>165</v>
      </c>
      <c r="L52" s="15"/>
    </row>
    <row r="53" spans="1:12" x14ac:dyDescent="0.2">
      <c r="A53" s="7" t="s">
        <v>166</v>
      </c>
      <c r="B53" s="7" t="s">
        <v>166</v>
      </c>
      <c r="C53" s="4">
        <v>25500</v>
      </c>
      <c r="D53" s="4"/>
      <c r="E53" s="4">
        <f t="shared" si="1"/>
        <v>1050</v>
      </c>
      <c r="F53" s="5">
        <v>1</v>
      </c>
      <c r="H53" s="4">
        <v>25500</v>
      </c>
      <c r="I53" s="4">
        <f t="shared" si="0"/>
        <v>1050</v>
      </c>
      <c r="J53" s="5">
        <v>1</v>
      </c>
      <c r="K53" s="11" t="s">
        <v>167</v>
      </c>
      <c r="L53" s="15"/>
    </row>
    <row r="54" spans="1:12" x14ac:dyDescent="0.2">
      <c r="A54" s="7" t="s">
        <v>168</v>
      </c>
      <c r="B54" s="7" t="s">
        <v>168</v>
      </c>
      <c r="C54" s="4">
        <v>23976</v>
      </c>
      <c r="D54" s="4"/>
      <c r="E54" s="4">
        <f t="shared" si="1"/>
        <v>1050</v>
      </c>
      <c r="F54" s="5">
        <v>1</v>
      </c>
      <c r="G54" s="4"/>
      <c r="H54" s="4"/>
      <c r="I54" s="4">
        <f t="shared" si="0"/>
        <v>0</v>
      </c>
      <c r="J54" s="5"/>
      <c r="K54" s="11" t="s">
        <v>169</v>
      </c>
      <c r="L54" s="15"/>
    </row>
    <row r="55" spans="1:12" x14ac:dyDescent="0.2">
      <c r="A55" s="7" t="s">
        <v>170</v>
      </c>
      <c r="B55" s="7" t="s">
        <v>170</v>
      </c>
      <c r="C55" s="4">
        <v>25500</v>
      </c>
      <c r="D55" s="4"/>
      <c r="E55" s="4">
        <f t="shared" si="1"/>
        <v>1050</v>
      </c>
      <c r="F55" s="5">
        <v>1</v>
      </c>
      <c r="G55" s="4"/>
      <c r="H55" s="4"/>
      <c r="I55" s="4">
        <f t="shared" si="0"/>
        <v>0</v>
      </c>
      <c r="J55" s="5"/>
      <c r="K55" s="11" t="s">
        <v>171</v>
      </c>
      <c r="L55" s="15"/>
    </row>
    <row r="56" spans="1:12" x14ac:dyDescent="0.2">
      <c r="A56" s="7" t="s">
        <v>172</v>
      </c>
      <c r="B56" s="7" t="s">
        <v>172</v>
      </c>
      <c r="C56" s="4">
        <v>24559</v>
      </c>
      <c r="D56" s="4"/>
      <c r="E56" s="4">
        <f t="shared" si="1"/>
        <v>1050</v>
      </c>
      <c r="F56" s="5">
        <v>1</v>
      </c>
      <c r="G56" s="4"/>
      <c r="H56" s="4"/>
      <c r="I56" s="4">
        <f t="shared" si="0"/>
        <v>0</v>
      </c>
      <c r="J56" s="5"/>
      <c r="K56" s="12" t="s">
        <v>173</v>
      </c>
      <c r="L56" s="16"/>
    </row>
    <row r="57" spans="1:12" x14ac:dyDescent="0.2">
      <c r="A57" s="7" t="s">
        <v>174</v>
      </c>
      <c r="B57" s="7" t="s">
        <v>174</v>
      </c>
      <c r="C57" s="4">
        <v>25500</v>
      </c>
      <c r="D57" s="4"/>
      <c r="E57" s="4">
        <f t="shared" si="1"/>
        <v>1050</v>
      </c>
      <c r="F57" s="5">
        <v>1</v>
      </c>
      <c r="G57" s="4"/>
      <c r="H57" s="4"/>
      <c r="I57" s="4">
        <f t="shared" si="0"/>
        <v>0</v>
      </c>
      <c r="J57" s="5"/>
      <c r="K57" s="12" t="s">
        <v>175</v>
      </c>
      <c r="L57" s="16"/>
    </row>
    <row r="58" spans="1:12" x14ac:dyDescent="0.2">
      <c r="A58" s="7" t="s">
        <v>176</v>
      </c>
      <c r="B58" s="7" t="s">
        <v>176</v>
      </c>
      <c r="C58" s="4">
        <v>25500</v>
      </c>
      <c r="D58" s="4"/>
      <c r="E58" s="4">
        <f t="shared" si="1"/>
        <v>1050</v>
      </c>
      <c r="F58" s="5">
        <v>1</v>
      </c>
      <c r="G58" s="4"/>
      <c r="H58" s="4"/>
      <c r="I58" s="4">
        <f t="shared" si="0"/>
        <v>0</v>
      </c>
      <c r="J58" s="5"/>
      <c r="K58" s="11" t="s">
        <v>177</v>
      </c>
      <c r="L58" s="15"/>
    </row>
    <row r="59" spans="1:12" x14ac:dyDescent="0.2">
      <c r="A59" s="7" t="s">
        <v>178</v>
      </c>
      <c r="B59" s="7" t="s">
        <v>178</v>
      </c>
      <c r="C59" s="4">
        <v>25500</v>
      </c>
      <c r="D59" s="4"/>
      <c r="E59" s="4">
        <f t="shared" si="1"/>
        <v>1050</v>
      </c>
      <c r="F59" s="5">
        <v>1</v>
      </c>
      <c r="G59" s="4"/>
      <c r="H59" s="4"/>
      <c r="I59" s="4">
        <f t="shared" si="0"/>
        <v>0</v>
      </c>
      <c r="J59" s="5"/>
      <c r="K59" s="11" t="s">
        <v>179</v>
      </c>
      <c r="L59" s="15"/>
    </row>
    <row r="60" spans="1:12" x14ac:dyDescent="0.2">
      <c r="A60" s="7" t="s">
        <v>180</v>
      </c>
      <c r="B60" s="7" t="s">
        <v>180</v>
      </c>
      <c r="C60" s="4">
        <v>0</v>
      </c>
      <c r="D60" s="4"/>
      <c r="E60" s="4">
        <f t="shared" si="1"/>
        <v>0</v>
      </c>
      <c r="F60" s="5"/>
      <c r="G60" s="4"/>
      <c r="H60" s="4"/>
      <c r="I60" s="4">
        <f t="shared" si="0"/>
        <v>0</v>
      </c>
      <c r="J60" s="5"/>
      <c r="K60" s="11" t="s">
        <v>181</v>
      </c>
      <c r="L60" s="15"/>
    </row>
    <row r="61" spans="1:12" x14ac:dyDescent="0.2">
      <c r="A61" s="7" t="s">
        <v>182</v>
      </c>
      <c r="B61" s="7" t="s">
        <v>182</v>
      </c>
      <c r="C61" s="4">
        <v>19350</v>
      </c>
      <c r="D61" s="4"/>
      <c r="E61" s="4">
        <f t="shared" si="1"/>
        <v>1050</v>
      </c>
      <c r="F61" s="5">
        <v>1</v>
      </c>
      <c r="G61" s="4"/>
      <c r="H61" s="4"/>
      <c r="I61" s="4">
        <f t="shared" si="0"/>
        <v>0</v>
      </c>
      <c r="J61" s="5"/>
      <c r="K61" s="11" t="s">
        <v>183</v>
      </c>
      <c r="L61" s="15"/>
    </row>
    <row r="62" spans="1:12" x14ac:dyDescent="0.2">
      <c r="A62" s="7" t="s">
        <v>184</v>
      </c>
      <c r="B62" s="7" t="s">
        <v>184</v>
      </c>
      <c r="C62" s="4">
        <v>25500</v>
      </c>
      <c r="D62" s="4"/>
      <c r="E62" s="4">
        <f t="shared" si="1"/>
        <v>1050</v>
      </c>
      <c r="F62" s="5">
        <v>1</v>
      </c>
      <c r="G62" s="4"/>
      <c r="H62" s="4"/>
      <c r="I62" s="4">
        <f t="shared" si="0"/>
        <v>0</v>
      </c>
      <c r="J62" s="5"/>
      <c r="K62" s="11" t="s">
        <v>185</v>
      </c>
      <c r="L62" s="15"/>
    </row>
    <row r="63" spans="1:12" x14ac:dyDescent="0.2">
      <c r="A63" s="7" t="s">
        <v>186</v>
      </c>
      <c r="B63" s="7" t="s">
        <v>186</v>
      </c>
      <c r="C63" s="4">
        <v>22050</v>
      </c>
      <c r="D63" s="4"/>
      <c r="E63" s="4">
        <f t="shared" si="1"/>
        <v>1050</v>
      </c>
      <c r="F63" s="5">
        <v>1</v>
      </c>
      <c r="G63" s="4"/>
      <c r="H63" s="4"/>
      <c r="I63" s="4">
        <f t="shared" si="0"/>
        <v>0</v>
      </c>
      <c r="J63" s="5"/>
      <c r="K63" s="11" t="s">
        <v>187</v>
      </c>
      <c r="L63" s="15"/>
    </row>
    <row r="64" spans="1:12" x14ac:dyDescent="0.2">
      <c r="A64" s="7" t="s">
        <v>188</v>
      </c>
      <c r="B64" s="7" t="s">
        <v>188</v>
      </c>
      <c r="C64" s="4">
        <v>19825</v>
      </c>
      <c r="D64" s="4"/>
      <c r="E64" s="4">
        <f t="shared" si="1"/>
        <v>1050</v>
      </c>
      <c r="F64" s="5">
        <v>1</v>
      </c>
      <c r="G64" s="4"/>
      <c r="H64" s="4"/>
      <c r="I64" s="4">
        <f t="shared" si="0"/>
        <v>0</v>
      </c>
      <c r="J64" s="5"/>
      <c r="K64" s="11" t="s">
        <v>189</v>
      </c>
      <c r="L64" s="15"/>
    </row>
    <row r="65" spans="1:12" x14ac:dyDescent="0.2">
      <c r="A65" s="7" t="s">
        <v>190</v>
      </c>
      <c r="B65" s="7" t="s">
        <v>190</v>
      </c>
      <c r="C65" s="4">
        <v>25500</v>
      </c>
      <c r="D65" s="4"/>
      <c r="E65" s="4">
        <f t="shared" si="1"/>
        <v>1050</v>
      </c>
      <c r="F65" s="5">
        <v>1</v>
      </c>
      <c r="G65" s="4"/>
      <c r="H65" s="4"/>
      <c r="I65" s="4">
        <f t="shared" si="0"/>
        <v>0</v>
      </c>
      <c r="J65" s="5"/>
      <c r="K65" s="11" t="s">
        <v>191</v>
      </c>
      <c r="L65" s="15"/>
    </row>
    <row r="66" spans="1:12" x14ac:dyDescent="0.2">
      <c r="A66" s="7" t="s">
        <v>192</v>
      </c>
      <c r="B66" s="7" t="s">
        <v>192</v>
      </c>
      <c r="C66" s="4">
        <v>25500</v>
      </c>
      <c r="D66" s="4"/>
      <c r="E66" s="4">
        <f t="shared" si="1"/>
        <v>1050</v>
      </c>
      <c r="F66" s="5">
        <v>1</v>
      </c>
      <c r="G66" s="4"/>
      <c r="H66" s="4"/>
      <c r="I66" s="4">
        <f t="shared" ref="I66:I101" si="2">1050*J66</f>
        <v>0</v>
      </c>
      <c r="J66" s="5"/>
      <c r="K66" s="11" t="s">
        <v>193</v>
      </c>
      <c r="L66" s="15"/>
    </row>
    <row r="67" spans="1:12" x14ac:dyDescent="0.2">
      <c r="A67" s="7" t="s">
        <v>194</v>
      </c>
      <c r="B67" s="7" t="s">
        <v>194</v>
      </c>
      <c r="C67" s="4">
        <v>25500</v>
      </c>
      <c r="D67" s="4"/>
      <c r="E67" s="4">
        <f t="shared" ref="E67:E101" si="3">1050*F67</f>
        <v>1050</v>
      </c>
      <c r="F67" s="5">
        <v>1</v>
      </c>
      <c r="G67" s="4"/>
      <c r="H67" s="4"/>
      <c r="I67" s="4">
        <f t="shared" si="2"/>
        <v>0</v>
      </c>
      <c r="J67" s="5"/>
      <c r="K67" s="12" t="s">
        <v>195</v>
      </c>
      <c r="L67" s="16"/>
    </row>
    <row r="68" spans="1:12" x14ac:dyDescent="0.2">
      <c r="A68" s="6" t="s">
        <v>196</v>
      </c>
      <c r="B68" s="9" t="s">
        <v>197</v>
      </c>
      <c r="C68" s="4">
        <v>23608</v>
      </c>
      <c r="D68" s="4"/>
      <c r="E68" s="4">
        <f t="shared" si="3"/>
        <v>1050</v>
      </c>
      <c r="F68" s="5">
        <v>1</v>
      </c>
      <c r="G68" s="4"/>
      <c r="H68" s="4">
        <v>15300</v>
      </c>
      <c r="I68" s="4">
        <f t="shared" si="2"/>
        <v>630</v>
      </c>
      <c r="J68" s="5">
        <v>0.6</v>
      </c>
      <c r="K68" s="12" t="s">
        <v>198</v>
      </c>
      <c r="L68" s="16"/>
    </row>
    <row r="69" spans="1:12" x14ac:dyDescent="0.2">
      <c r="A69" s="7" t="s">
        <v>199</v>
      </c>
      <c r="B69" s="7" t="s">
        <v>199</v>
      </c>
      <c r="C69" s="4">
        <v>23034</v>
      </c>
      <c r="D69" s="4"/>
      <c r="E69" s="4">
        <f t="shared" si="3"/>
        <v>1050</v>
      </c>
      <c r="F69" s="5">
        <v>1</v>
      </c>
      <c r="G69" s="4"/>
      <c r="H69" s="4"/>
      <c r="I69" s="4">
        <f t="shared" si="2"/>
        <v>0</v>
      </c>
      <c r="J69" s="5"/>
      <c r="K69" s="12" t="s">
        <v>200</v>
      </c>
      <c r="L69" s="16"/>
    </row>
    <row r="70" spans="1:12" x14ac:dyDescent="0.2">
      <c r="A70" s="7" t="s">
        <v>201</v>
      </c>
      <c r="B70" s="7" t="s">
        <v>201</v>
      </c>
      <c r="C70" s="4">
        <v>25500</v>
      </c>
      <c r="D70" s="4"/>
      <c r="E70" s="4">
        <f t="shared" si="3"/>
        <v>1050</v>
      </c>
      <c r="F70" s="5">
        <v>1</v>
      </c>
      <c r="G70" s="4"/>
      <c r="H70" s="4"/>
      <c r="I70" s="4">
        <f t="shared" si="2"/>
        <v>0</v>
      </c>
      <c r="J70" s="5"/>
      <c r="K70" s="12" t="s">
        <v>202</v>
      </c>
      <c r="L70" s="16"/>
    </row>
    <row r="71" spans="1:12" x14ac:dyDescent="0.2">
      <c r="A71" s="7" t="s">
        <v>203</v>
      </c>
      <c r="B71" s="7" t="s">
        <v>203</v>
      </c>
      <c r="C71" s="4">
        <v>25500</v>
      </c>
      <c r="D71" s="4"/>
      <c r="E71" s="4">
        <f t="shared" si="3"/>
        <v>1050</v>
      </c>
      <c r="F71" s="5">
        <v>1</v>
      </c>
      <c r="H71" s="4">
        <v>25500</v>
      </c>
      <c r="I71" s="4">
        <f t="shared" si="2"/>
        <v>1050</v>
      </c>
      <c r="J71" s="5">
        <v>1</v>
      </c>
      <c r="K71" s="12" t="s">
        <v>204</v>
      </c>
      <c r="L71" s="16"/>
    </row>
    <row r="72" spans="1:12" x14ac:dyDescent="0.2">
      <c r="A72" s="7" t="s">
        <v>205</v>
      </c>
      <c r="B72" s="7" t="s">
        <v>205</v>
      </c>
      <c r="C72" s="4">
        <v>20255</v>
      </c>
      <c r="D72" s="4"/>
      <c r="E72" s="4">
        <f t="shared" si="3"/>
        <v>1050</v>
      </c>
      <c r="F72" s="5">
        <v>1</v>
      </c>
      <c r="G72" s="4"/>
      <c r="H72" s="4"/>
      <c r="I72" s="4">
        <f t="shared" si="2"/>
        <v>0</v>
      </c>
      <c r="J72" s="5"/>
      <c r="K72" s="12" t="s">
        <v>206</v>
      </c>
      <c r="L72" s="16"/>
    </row>
    <row r="73" spans="1:12" x14ac:dyDescent="0.2">
      <c r="A73" s="7" t="s">
        <v>207</v>
      </c>
      <c r="B73" s="7" t="s">
        <v>207</v>
      </c>
      <c r="C73" s="4">
        <v>24568</v>
      </c>
      <c r="D73" s="4"/>
      <c r="E73" s="4">
        <f t="shared" si="3"/>
        <v>1050</v>
      </c>
      <c r="F73" s="5">
        <v>1</v>
      </c>
      <c r="G73" s="4"/>
      <c r="H73" s="4"/>
      <c r="I73" s="4">
        <f t="shared" si="2"/>
        <v>0</v>
      </c>
      <c r="J73" s="5"/>
      <c r="K73" s="12" t="s">
        <v>208</v>
      </c>
      <c r="L73" s="16"/>
    </row>
    <row r="74" spans="1:12" x14ac:dyDescent="0.2">
      <c r="A74" s="7" t="s">
        <v>209</v>
      </c>
      <c r="B74" s="7" t="s">
        <v>209</v>
      </c>
      <c r="C74" s="4">
        <v>24334</v>
      </c>
      <c r="D74" s="4"/>
      <c r="E74" s="4">
        <f t="shared" si="3"/>
        <v>1050</v>
      </c>
      <c r="F74" s="5">
        <v>1</v>
      </c>
      <c r="G74" s="4"/>
      <c r="H74" s="4"/>
      <c r="I74" s="4">
        <f t="shared" si="2"/>
        <v>0</v>
      </c>
      <c r="J74" s="5"/>
      <c r="K74" s="11" t="s">
        <v>210</v>
      </c>
      <c r="L74" s="15"/>
    </row>
    <row r="75" spans="1:12" x14ac:dyDescent="0.2">
      <c r="A75" s="7" t="s">
        <v>211</v>
      </c>
      <c r="B75" s="7" t="s">
        <v>211</v>
      </c>
      <c r="C75" s="4">
        <v>24638</v>
      </c>
      <c r="D75" s="4"/>
      <c r="E75" s="4">
        <f t="shared" si="3"/>
        <v>1050</v>
      </c>
      <c r="F75" s="5">
        <v>1</v>
      </c>
      <c r="G75" s="4"/>
      <c r="H75" s="4"/>
      <c r="I75" s="4">
        <f t="shared" si="2"/>
        <v>0</v>
      </c>
      <c r="J75" s="5"/>
      <c r="K75" s="12" t="s">
        <v>212</v>
      </c>
      <c r="L75" s="16"/>
    </row>
    <row r="76" spans="1:12" x14ac:dyDescent="0.2">
      <c r="A76" s="7" t="s">
        <v>213</v>
      </c>
      <c r="B76" s="7" t="s">
        <v>213</v>
      </c>
      <c r="C76" s="4">
        <v>18599</v>
      </c>
      <c r="D76" s="4"/>
      <c r="E76" s="4">
        <f t="shared" si="3"/>
        <v>787.5</v>
      </c>
      <c r="F76" s="5">
        <v>0.75</v>
      </c>
      <c r="G76" s="4"/>
      <c r="H76" s="4"/>
      <c r="I76" s="4">
        <f t="shared" si="2"/>
        <v>0</v>
      </c>
      <c r="J76" s="5"/>
      <c r="K76" s="12" t="s">
        <v>214</v>
      </c>
      <c r="L76" s="16"/>
    </row>
    <row r="77" spans="1:12" x14ac:dyDescent="0.2">
      <c r="A77" s="7" t="s">
        <v>215</v>
      </c>
      <c r="B77" s="7" t="s">
        <v>215</v>
      </c>
      <c r="C77" s="4">
        <v>23076</v>
      </c>
      <c r="D77" s="4"/>
      <c r="E77" s="4">
        <f t="shared" si="3"/>
        <v>1050</v>
      </c>
      <c r="F77" s="5">
        <v>1</v>
      </c>
      <c r="G77" s="4"/>
      <c r="H77" s="4"/>
      <c r="I77" s="4">
        <f t="shared" si="2"/>
        <v>0</v>
      </c>
      <c r="J77" s="5"/>
      <c r="K77" s="12" t="s">
        <v>216</v>
      </c>
      <c r="L77" s="16"/>
    </row>
    <row r="78" spans="1:12" x14ac:dyDescent="0.2">
      <c r="A78" s="7" t="s">
        <v>217</v>
      </c>
      <c r="B78" s="7" t="s">
        <v>217</v>
      </c>
      <c r="C78" s="4">
        <v>19985</v>
      </c>
      <c r="D78" s="4"/>
      <c r="E78" s="4">
        <f t="shared" si="3"/>
        <v>1050</v>
      </c>
      <c r="F78" s="5">
        <v>1</v>
      </c>
      <c r="G78" s="4"/>
      <c r="H78" s="4"/>
      <c r="I78" s="4">
        <f t="shared" si="2"/>
        <v>0</v>
      </c>
      <c r="J78" s="5"/>
      <c r="K78" s="12" t="s">
        <v>218</v>
      </c>
      <c r="L78" s="16"/>
    </row>
    <row r="79" spans="1:12" x14ac:dyDescent="0.2">
      <c r="A79" s="7" t="s">
        <v>219</v>
      </c>
      <c r="B79" s="7" t="s">
        <v>219</v>
      </c>
      <c r="C79" s="4">
        <v>24842</v>
      </c>
      <c r="D79" s="4"/>
      <c r="E79" s="4">
        <f t="shared" si="3"/>
        <v>1050</v>
      </c>
      <c r="F79" s="5">
        <v>1</v>
      </c>
      <c r="G79" s="4"/>
      <c r="H79" s="4"/>
      <c r="I79" s="4">
        <f t="shared" si="2"/>
        <v>0</v>
      </c>
      <c r="J79" s="5"/>
      <c r="K79" s="12" t="s">
        <v>220</v>
      </c>
      <c r="L79" s="16"/>
    </row>
    <row r="80" spans="1:12" x14ac:dyDescent="0.2">
      <c r="A80" s="7" t="s">
        <v>221</v>
      </c>
      <c r="B80" s="7" t="s">
        <v>221</v>
      </c>
      <c r="C80" s="4">
        <v>25500</v>
      </c>
      <c r="D80" s="4"/>
      <c r="E80" s="4">
        <f t="shared" si="3"/>
        <v>1050</v>
      </c>
      <c r="F80" s="5">
        <v>1</v>
      </c>
      <c r="G80" s="4"/>
      <c r="H80" s="4"/>
      <c r="I80" s="4">
        <f t="shared" si="2"/>
        <v>0</v>
      </c>
      <c r="J80" s="5"/>
      <c r="K80" s="12" t="s">
        <v>222</v>
      </c>
      <c r="L80" s="16"/>
    </row>
    <row r="81" spans="1:12" x14ac:dyDescent="0.2">
      <c r="A81" s="7" t="s">
        <v>223</v>
      </c>
      <c r="B81" s="7" t="s">
        <v>223</v>
      </c>
      <c r="C81" s="4">
        <v>23151</v>
      </c>
      <c r="D81" s="4"/>
      <c r="E81" s="4">
        <f t="shared" si="3"/>
        <v>1050</v>
      </c>
      <c r="F81" s="5">
        <v>1</v>
      </c>
      <c r="G81" s="4"/>
      <c r="H81" s="4"/>
      <c r="I81" s="4">
        <f t="shared" si="2"/>
        <v>0</v>
      </c>
      <c r="J81" s="5"/>
      <c r="K81" s="12" t="s">
        <v>224</v>
      </c>
      <c r="L81" s="16"/>
    </row>
    <row r="82" spans="1:12" ht="15" x14ac:dyDescent="0.25">
      <c r="A82" s="8" t="s">
        <v>225</v>
      </c>
      <c r="B82" s="8" t="s">
        <v>225</v>
      </c>
      <c r="C82" s="4">
        <v>23923</v>
      </c>
      <c r="D82" s="4"/>
      <c r="E82" s="4">
        <f t="shared" si="3"/>
        <v>1050</v>
      </c>
      <c r="F82" s="5">
        <v>1</v>
      </c>
      <c r="G82" s="4"/>
      <c r="H82" s="4"/>
      <c r="I82" s="4">
        <f t="shared" si="2"/>
        <v>0</v>
      </c>
      <c r="J82" s="5"/>
      <c r="K82" s="11" t="s">
        <v>226</v>
      </c>
      <c r="L82" s="15"/>
    </row>
    <row r="83" spans="1:12" x14ac:dyDescent="0.2">
      <c r="A83" s="7" t="s">
        <v>227</v>
      </c>
      <c r="B83" s="7" t="s">
        <v>227</v>
      </c>
      <c r="C83" s="4">
        <v>25500</v>
      </c>
      <c r="D83" s="4"/>
      <c r="E83" s="4">
        <f t="shared" si="3"/>
        <v>1050</v>
      </c>
      <c r="F83" s="5">
        <v>1</v>
      </c>
      <c r="H83" s="4">
        <v>22640</v>
      </c>
      <c r="I83" s="4">
        <f t="shared" si="2"/>
        <v>1050</v>
      </c>
      <c r="J83" s="5">
        <v>1</v>
      </c>
      <c r="K83" s="12" t="s">
        <v>228</v>
      </c>
      <c r="L83" s="16"/>
    </row>
    <row r="84" spans="1:12" x14ac:dyDescent="0.2">
      <c r="A84" s="7" t="s">
        <v>229</v>
      </c>
      <c r="B84" s="7" t="s">
        <v>229</v>
      </c>
      <c r="C84" s="4">
        <v>25500</v>
      </c>
      <c r="D84" s="4"/>
      <c r="E84" s="4">
        <f t="shared" si="3"/>
        <v>1050</v>
      </c>
      <c r="F84" s="5">
        <v>1</v>
      </c>
      <c r="G84" s="4"/>
      <c r="H84" s="4"/>
      <c r="I84" s="4">
        <f t="shared" si="2"/>
        <v>0</v>
      </c>
      <c r="J84" s="5"/>
      <c r="K84" s="11" t="s">
        <v>230</v>
      </c>
      <c r="L84" s="15"/>
    </row>
    <row r="85" spans="1:12" x14ac:dyDescent="0.2">
      <c r="A85" s="7" t="s">
        <v>231</v>
      </c>
      <c r="B85" s="7" t="s">
        <v>231</v>
      </c>
      <c r="C85" s="4">
        <v>25406</v>
      </c>
      <c r="D85" s="4"/>
      <c r="E85" s="4">
        <f t="shared" si="3"/>
        <v>1050</v>
      </c>
      <c r="F85" s="5">
        <v>1</v>
      </c>
      <c r="G85" s="4"/>
      <c r="H85" s="4"/>
      <c r="I85" s="4">
        <f t="shared" si="2"/>
        <v>0</v>
      </c>
      <c r="J85" s="5"/>
      <c r="K85" s="11" t="s">
        <v>232</v>
      </c>
      <c r="L85" s="15"/>
    </row>
    <row r="86" spans="1:12" x14ac:dyDescent="0.2">
      <c r="A86" s="7" t="s">
        <v>233</v>
      </c>
      <c r="B86" s="7" t="s">
        <v>233</v>
      </c>
      <c r="C86" s="4">
        <v>25500</v>
      </c>
      <c r="D86" s="4"/>
      <c r="E86" s="4">
        <f t="shared" si="3"/>
        <v>1050</v>
      </c>
      <c r="F86" s="5">
        <v>1</v>
      </c>
      <c r="G86" s="4"/>
      <c r="H86" s="4"/>
      <c r="I86" s="4">
        <f t="shared" si="2"/>
        <v>0</v>
      </c>
      <c r="J86" s="5">
        <v>0</v>
      </c>
      <c r="K86" s="11" t="s">
        <v>234</v>
      </c>
      <c r="L86" s="15"/>
    </row>
    <row r="87" spans="1:12" x14ac:dyDescent="0.2">
      <c r="A87" s="7" t="s">
        <v>235</v>
      </c>
      <c r="B87" s="7" t="s">
        <v>235</v>
      </c>
      <c r="C87" s="4">
        <v>25500</v>
      </c>
      <c r="D87" s="4"/>
      <c r="E87" s="4">
        <f t="shared" si="3"/>
        <v>1050</v>
      </c>
      <c r="F87" s="5">
        <v>1</v>
      </c>
      <c r="G87" s="4"/>
      <c r="H87" s="4"/>
      <c r="I87" s="4">
        <f t="shared" si="2"/>
        <v>0</v>
      </c>
      <c r="J87" s="5"/>
      <c r="K87" s="12" t="s">
        <v>236</v>
      </c>
      <c r="L87" s="16"/>
    </row>
    <row r="88" spans="1:12" x14ac:dyDescent="0.2">
      <c r="A88" s="7" t="s">
        <v>237</v>
      </c>
      <c r="B88" s="7" t="s">
        <v>237</v>
      </c>
      <c r="C88" s="4">
        <v>21996</v>
      </c>
      <c r="D88" s="4"/>
      <c r="E88" s="4">
        <f t="shared" si="3"/>
        <v>1050</v>
      </c>
      <c r="F88" s="5">
        <v>1</v>
      </c>
      <c r="G88" s="4"/>
      <c r="H88" s="4"/>
      <c r="I88" s="4">
        <f t="shared" si="2"/>
        <v>0</v>
      </c>
      <c r="J88" s="5"/>
      <c r="K88" s="12" t="s">
        <v>238</v>
      </c>
      <c r="L88" s="16"/>
    </row>
    <row r="89" spans="1:12" x14ac:dyDescent="0.2">
      <c r="A89" s="7" t="s">
        <v>239</v>
      </c>
      <c r="B89" s="7" t="s">
        <v>239</v>
      </c>
      <c r="C89" s="4">
        <v>25500</v>
      </c>
      <c r="D89" s="4"/>
      <c r="E89" s="4">
        <f t="shared" si="3"/>
        <v>1050</v>
      </c>
      <c r="F89" s="5">
        <v>1</v>
      </c>
      <c r="G89" s="4"/>
      <c r="H89" s="4"/>
      <c r="I89" s="4">
        <f t="shared" si="2"/>
        <v>0</v>
      </c>
      <c r="J89" s="5"/>
      <c r="K89" s="12" t="s">
        <v>98</v>
      </c>
      <c r="L89" s="16"/>
    </row>
    <row r="90" spans="1:12" x14ac:dyDescent="0.2">
      <c r="A90" s="7" t="s">
        <v>240</v>
      </c>
      <c r="B90" s="7" t="s">
        <v>240</v>
      </c>
      <c r="C90" s="4">
        <v>19997</v>
      </c>
      <c r="D90" s="4"/>
      <c r="E90" s="4">
        <f t="shared" si="3"/>
        <v>1050</v>
      </c>
      <c r="F90" s="5">
        <v>1</v>
      </c>
      <c r="G90" s="4"/>
      <c r="H90" s="4"/>
      <c r="I90" s="4">
        <f t="shared" si="2"/>
        <v>0</v>
      </c>
      <c r="J90" s="5"/>
      <c r="K90" s="12" t="s">
        <v>241</v>
      </c>
      <c r="L90" s="16"/>
    </row>
    <row r="91" spans="1:12" x14ac:dyDescent="0.2">
      <c r="A91" s="7" t="s">
        <v>242</v>
      </c>
      <c r="B91" s="7" t="s">
        <v>242</v>
      </c>
      <c r="C91" s="4">
        <v>25500</v>
      </c>
      <c r="D91" s="4"/>
      <c r="E91" s="4">
        <f t="shared" si="3"/>
        <v>1050</v>
      </c>
      <c r="F91" s="5">
        <v>1</v>
      </c>
      <c r="G91" s="4"/>
      <c r="H91" s="4"/>
      <c r="I91" s="4">
        <f t="shared" si="2"/>
        <v>0</v>
      </c>
      <c r="J91" s="5"/>
      <c r="K91" s="12" t="s">
        <v>243</v>
      </c>
      <c r="L91" s="16"/>
    </row>
    <row r="92" spans="1:12" x14ac:dyDescent="0.2">
      <c r="A92" s="7" t="s">
        <v>244</v>
      </c>
      <c r="B92" s="7" t="s">
        <v>244</v>
      </c>
      <c r="C92" s="4">
        <v>22992</v>
      </c>
      <c r="D92" s="4"/>
      <c r="E92" s="4">
        <f t="shared" si="3"/>
        <v>1050</v>
      </c>
      <c r="F92" s="5">
        <v>1</v>
      </c>
      <c r="G92" s="4"/>
      <c r="H92" s="4"/>
      <c r="I92" s="4">
        <f t="shared" si="2"/>
        <v>0</v>
      </c>
      <c r="J92" s="5"/>
      <c r="K92" s="12" t="s">
        <v>245</v>
      </c>
      <c r="L92" s="16"/>
    </row>
    <row r="93" spans="1:12" x14ac:dyDescent="0.2">
      <c r="A93" s="7" t="s">
        <v>246</v>
      </c>
      <c r="B93" s="7" t="s">
        <v>246</v>
      </c>
      <c r="C93" s="4">
        <v>25500</v>
      </c>
      <c r="D93" s="4"/>
      <c r="E93" s="4">
        <f t="shared" si="3"/>
        <v>1050</v>
      </c>
      <c r="F93" s="5">
        <v>1</v>
      </c>
      <c r="G93" s="4"/>
      <c r="H93" s="4"/>
      <c r="I93" s="4">
        <f t="shared" si="2"/>
        <v>0</v>
      </c>
      <c r="J93" s="5"/>
      <c r="K93" s="11" t="s">
        <v>247</v>
      </c>
      <c r="L93" s="15"/>
    </row>
    <row r="94" spans="1:12" x14ac:dyDescent="0.2">
      <c r="A94" s="7" t="s">
        <v>248</v>
      </c>
      <c r="B94" s="7" t="s">
        <v>248</v>
      </c>
      <c r="C94" s="4">
        <v>21014</v>
      </c>
      <c r="D94" s="4"/>
      <c r="E94" s="4">
        <f t="shared" si="3"/>
        <v>1050</v>
      </c>
      <c r="F94" s="5">
        <v>1</v>
      </c>
      <c r="G94" s="4"/>
      <c r="H94" s="4"/>
      <c r="I94" s="4">
        <f t="shared" si="2"/>
        <v>0</v>
      </c>
      <c r="J94" s="5"/>
      <c r="K94" s="11" t="s">
        <v>249</v>
      </c>
      <c r="L94" s="15"/>
    </row>
    <row r="95" spans="1:12" x14ac:dyDescent="0.2">
      <c r="A95" s="7" t="s">
        <v>250</v>
      </c>
      <c r="B95" s="7" t="s">
        <v>250</v>
      </c>
      <c r="C95" s="4">
        <v>21136</v>
      </c>
      <c r="D95" s="4"/>
      <c r="E95" s="4">
        <f t="shared" si="3"/>
        <v>1050</v>
      </c>
      <c r="F95" s="5">
        <v>1</v>
      </c>
      <c r="G95" s="4"/>
      <c r="H95" s="4"/>
      <c r="I95" s="4">
        <f t="shared" si="2"/>
        <v>0</v>
      </c>
      <c r="J95" s="5"/>
      <c r="K95" s="11" t="s">
        <v>251</v>
      </c>
      <c r="L95" s="15"/>
    </row>
    <row r="96" spans="1:12" x14ac:dyDescent="0.2">
      <c r="A96" s="7" t="s">
        <v>252</v>
      </c>
      <c r="B96" s="7" t="s">
        <v>252</v>
      </c>
      <c r="C96" s="4">
        <v>23837</v>
      </c>
      <c r="D96" s="4"/>
      <c r="E96" s="4">
        <f t="shared" si="3"/>
        <v>1050</v>
      </c>
      <c r="F96" s="5">
        <v>1</v>
      </c>
      <c r="G96" s="4"/>
      <c r="H96" s="4"/>
      <c r="I96" s="4">
        <f t="shared" si="2"/>
        <v>0</v>
      </c>
      <c r="J96" s="5"/>
      <c r="K96" s="11" t="s">
        <v>253</v>
      </c>
      <c r="L96" s="15"/>
    </row>
    <row r="97" spans="1:12" x14ac:dyDescent="0.2">
      <c r="A97" s="7" t="s">
        <v>254</v>
      </c>
      <c r="B97" s="7" t="s">
        <v>254</v>
      </c>
      <c r="C97" s="4">
        <v>25500</v>
      </c>
      <c r="D97" s="4"/>
      <c r="E97" s="4">
        <f t="shared" si="3"/>
        <v>1050</v>
      </c>
      <c r="F97" s="5">
        <v>1</v>
      </c>
      <c r="H97" s="4">
        <v>6375</v>
      </c>
      <c r="I97" s="4">
        <f t="shared" si="2"/>
        <v>262.5</v>
      </c>
      <c r="J97" s="5">
        <v>0.25</v>
      </c>
      <c r="K97" s="11" t="s">
        <v>255</v>
      </c>
      <c r="L97" s="15"/>
    </row>
    <row r="98" spans="1:12" x14ac:dyDescent="0.2">
      <c r="A98" s="7" t="s">
        <v>256</v>
      </c>
      <c r="B98" s="7" t="s">
        <v>256</v>
      </c>
      <c r="C98" s="4">
        <v>25500</v>
      </c>
      <c r="D98" s="4"/>
      <c r="E98" s="4">
        <f t="shared" si="3"/>
        <v>1050</v>
      </c>
      <c r="F98" s="5">
        <v>1</v>
      </c>
      <c r="G98" s="4"/>
      <c r="H98" s="4"/>
      <c r="I98" s="4">
        <f t="shared" si="2"/>
        <v>0</v>
      </c>
      <c r="J98" s="5"/>
      <c r="K98" s="11" t="s">
        <v>257</v>
      </c>
      <c r="L98" s="15"/>
    </row>
    <row r="99" spans="1:12" x14ac:dyDescent="0.2">
      <c r="A99" s="7" t="s">
        <v>258</v>
      </c>
      <c r="B99" s="7" t="s">
        <v>258</v>
      </c>
      <c r="C99" s="4">
        <v>25295</v>
      </c>
      <c r="D99" s="4"/>
      <c r="E99" s="4">
        <f t="shared" si="3"/>
        <v>1050</v>
      </c>
      <c r="F99" s="5">
        <v>1</v>
      </c>
      <c r="G99" s="4"/>
      <c r="H99" s="4"/>
      <c r="I99" s="4">
        <f t="shared" si="2"/>
        <v>0</v>
      </c>
      <c r="J99" s="5"/>
      <c r="K99" s="11" t="s">
        <v>259</v>
      </c>
      <c r="L99" s="15"/>
    </row>
    <row r="100" spans="1:12" x14ac:dyDescent="0.2">
      <c r="A100" s="7" t="s">
        <v>260</v>
      </c>
      <c r="B100" s="7" t="s">
        <v>260</v>
      </c>
      <c r="C100" s="4">
        <v>25500</v>
      </c>
      <c r="D100" s="4"/>
      <c r="E100" s="4">
        <f t="shared" si="3"/>
        <v>1050</v>
      </c>
      <c r="F100" s="5">
        <v>1</v>
      </c>
      <c r="G100" s="4"/>
      <c r="H100" s="4"/>
      <c r="I100" s="4">
        <f t="shared" si="2"/>
        <v>0</v>
      </c>
      <c r="J100" s="5"/>
      <c r="K100" s="11" t="s">
        <v>261</v>
      </c>
      <c r="L100" s="15"/>
    </row>
    <row r="101" spans="1:12" x14ac:dyDescent="0.2">
      <c r="A101" s="7" t="s">
        <v>262</v>
      </c>
      <c r="B101" s="7" t="s">
        <v>262</v>
      </c>
      <c r="C101" s="4">
        <v>25488</v>
      </c>
      <c r="D101" s="4"/>
      <c r="E101" s="4">
        <f t="shared" si="3"/>
        <v>1050</v>
      </c>
      <c r="F101" s="5">
        <v>1</v>
      </c>
      <c r="G101" s="4"/>
      <c r="H101" s="4"/>
      <c r="I101" s="4">
        <f t="shared" si="2"/>
        <v>0</v>
      </c>
      <c r="J101" s="5"/>
      <c r="K101" s="12" t="s">
        <v>263</v>
      </c>
      <c r="L101"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37" sqref="H37"/>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2023 Matching Funds Application</vt:lpstr>
      <vt:lpstr>Statewide TA Data</vt:lpstr>
      <vt:lpstr>Sheet1</vt:lpstr>
      <vt:lpstr>Contract_No.</vt:lpstr>
      <vt:lpstr>District_Name</vt:lpstr>
      <vt:lpstr>DistrictName</vt:lpstr>
      <vt:lpstr>DistrictNames</vt:lpstr>
      <vt:lpstr>ReimbursementPeriod</vt:lpstr>
      <vt:lpstr>Request</vt:lpstr>
    </vt:vector>
  </TitlesOfParts>
  <Manager/>
  <Company>Clean Water Management Trust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lsherwood</dc:creator>
  <cp:keywords/>
  <dc:description/>
  <cp:lastModifiedBy>Fischer, Kristina</cp:lastModifiedBy>
  <cp:revision/>
  <dcterms:created xsi:type="dcterms:W3CDTF">2002-07-18T13:01:01Z</dcterms:created>
  <dcterms:modified xsi:type="dcterms:W3CDTF">2025-02-06T15:45:18Z</dcterms:modified>
  <cp:category/>
  <cp:contentStatus/>
</cp:coreProperties>
</file>