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2026 Report Drafts\"/>
    </mc:Choice>
  </mc:AlternateContent>
  <xr:revisionPtr revIDLastSave="0" documentId="13_ncr:1_{9607311B-658D-45FF-BC1C-B167210FF945}" xr6:coauthVersionLast="47" xr6:coauthVersionMax="47" xr10:uidLastSave="{00000000-0000-0000-0000-000000000000}"/>
  <bookViews>
    <workbookView xWindow="28680" yWindow="-30" windowWidth="19440" windowHeight="14880" xr2:uid="{A375C931-E9B6-4AA8-83E5-58B9BAB51BD1}"/>
  </bookViews>
  <sheets>
    <sheet name="Expense Report" sheetId="1" r:id="rId1"/>
    <sheet name="DropDownDefintions" sheetId="3" r:id="rId2"/>
  </sheets>
  <definedNames>
    <definedName name="_xlnm.Print_Area" localSheetId="0">'Expense Report'!$B$3:$H$34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 i="1" l="1"/>
  <c r="H29" i="1"/>
  <c r="H28" i="1"/>
  <c r="H27" i="1"/>
  <c r="H26" i="1"/>
  <c r="H25" i="1"/>
  <c r="H24" i="1"/>
  <c r="H23" i="1"/>
  <c r="H22" i="1"/>
  <c r="H21" i="1"/>
  <c r="G18" i="1"/>
  <c r="G17" i="1"/>
  <c r="G16" i="1"/>
  <c r="G15" i="1"/>
  <c r="G14" i="1"/>
  <c r="G13" i="1"/>
  <c r="G12" i="1"/>
  <c r="G11" i="1"/>
  <c r="G10" i="1"/>
  <c r="G9" i="1"/>
  <c r="R111" i="1"/>
  <c r="R110" i="1"/>
  <c r="R112" i="1" s="1"/>
  <c r="R114" i="1" s="1"/>
  <c r="R99" i="1"/>
  <c r="R98" i="1"/>
  <c r="R80" i="1"/>
  <c r="R79" i="1"/>
  <c r="R81" i="1" s="1"/>
  <c r="R83" i="1" s="1"/>
  <c r="Z12" i="1"/>
  <c r="Q39" i="1"/>
  <c r="Q41" i="1" s="1"/>
  <c r="AA20" i="1"/>
  <c r="Z7" i="1"/>
  <c r="G8" i="1"/>
  <c r="G31" i="1" s="1"/>
  <c r="Q17" i="1"/>
  <c r="Q16" i="1"/>
  <c r="Q15" i="1"/>
  <c r="Q14" i="1"/>
  <c r="Q13" i="1"/>
  <c r="Q12" i="1"/>
  <c r="Q11" i="1"/>
  <c r="Q10" i="1"/>
  <c r="Q9" i="1"/>
  <c r="Q8" i="1"/>
  <c r="Q7" i="1"/>
  <c r="AA29" i="1"/>
  <c r="AA28" i="1"/>
  <c r="AA27" i="1"/>
  <c r="AA26" i="1"/>
  <c r="AA25" i="1"/>
  <c r="AA24" i="1"/>
  <c r="AA23" i="1"/>
  <c r="AA22" i="1"/>
  <c r="AA21" i="1"/>
  <c r="Z17" i="1"/>
  <c r="Z16" i="1"/>
  <c r="Z15" i="1"/>
  <c r="Z14" i="1"/>
  <c r="Z13" i="1"/>
  <c r="Z11" i="1"/>
  <c r="Z10" i="1"/>
  <c r="Z9" i="1"/>
  <c r="Z8" i="1"/>
  <c r="R21" i="1"/>
  <c r="H31" i="1" l="1"/>
  <c r="G32" i="1" s="1"/>
  <c r="R100" i="1"/>
  <c r="R102" i="1" s="1"/>
  <c r="AA30" i="1"/>
  <c r="Z30" i="1"/>
  <c r="Q21" i="1"/>
  <c r="Q22" i="1" s="1"/>
  <c r="G33" i="1" l="1"/>
  <c r="G34" i="1" s="1"/>
  <c r="Z31" i="1"/>
  <c r="S21" i="1"/>
  <c r="AB30" i="1" l="1"/>
  <c r="Z32" i="1"/>
  <c r="Z33" i="1" s="1"/>
  <c r="AC30" i="1"/>
  <c r="T21" i="1"/>
  <c r="Q23" i="1"/>
  <c r="Q24" i="1" s="1"/>
  <c r="J29" i="1"/>
  <c r="I30" i="1"/>
</calcChain>
</file>

<file path=xl/sharedStrings.xml><?xml version="1.0" encoding="utf-8"?>
<sst xmlns="http://schemas.openxmlformats.org/spreadsheetml/2006/main" count="298" uniqueCount="154">
  <si>
    <t>Project Title:</t>
  </si>
  <si>
    <t>Unit Cost</t>
  </si>
  <si>
    <t>Grantee Name:</t>
  </si>
  <si>
    <t>Expense</t>
  </si>
  <si>
    <t>Date:</t>
  </si>
  <si>
    <t>Contract #:</t>
  </si>
  <si>
    <t>Organizational Category</t>
  </si>
  <si>
    <t>Budget Category</t>
  </si>
  <si>
    <t>Definition</t>
  </si>
  <si>
    <t>Professional Services</t>
  </si>
  <si>
    <t>Service fees for designing publications and media products.</t>
  </si>
  <si>
    <t>Speaker Fees</t>
  </si>
  <si>
    <t>Tree Planting Site Preparation Services</t>
  </si>
  <si>
    <t>Urban Foresty Consulting Services</t>
  </si>
  <si>
    <t>Supplies</t>
  </si>
  <si>
    <t>Event Supplies</t>
  </si>
  <si>
    <t>Trees</t>
  </si>
  <si>
    <t>Tree Planting Supplies</t>
  </si>
  <si>
    <t xml:space="preserve">Mulch, topsoil, Tree gators or other watering bags, staking </t>
  </si>
  <si>
    <t>Tools &amp; Equipment</t>
  </si>
  <si>
    <t>Computer Equipment</t>
  </si>
  <si>
    <t>Office or field computer, printer or other hardware that will be used to complete project objectives.</t>
  </si>
  <si>
    <t>Computer Software</t>
  </si>
  <si>
    <t>Personal Protective Equipment</t>
  </si>
  <si>
    <t>Tree Planting Tools</t>
  </si>
  <si>
    <t>Tools to complete tree planting activities.</t>
  </si>
  <si>
    <t>Tree Maintenance Tools</t>
  </si>
  <si>
    <t>Tools to complete tree maintenance activities.</t>
  </si>
  <si>
    <t>Transportation</t>
  </si>
  <si>
    <t>Transportation Services</t>
  </si>
  <si>
    <t>Busing/transportation services for participants of a project education, outreach or training event.</t>
  </si>
  <si>
    <t>Venue Expenses</t>
  </si>
  <si>
    <t>Venue Rental</t>
  </si>
  <si>
    <t>Educational, outreach or training event venue rental fees.</t>
  </si>
  <si>
    <t>Venue Fees</t>
  </si>
  <si>
    <t>Venue fees for media or other services at the educational, outreach or training event venue.</t>
  </si>
  <si>
    <t>Tent Rental</t>
  </si>
  <si>
    <t>Tent rental fees for a educational, outreach or training event</t>
  </si>
  <si>
    <t>Portable Restroom Rental</t>
  </si>
  <si>
    <t>Protable restroom rental fees for a educational, outreach or training event</t>
  </si>
  <si>
    <t># of Units</t>
  </si>
  <si>
    <t>To Add Row</t>
  </si>
  <si>
    <t>Select an entire row</t>
  </si>
  <si>
    <t>by clicking on a Row #</t>
  </si>
  <si>
    <t xml:space="preserve">then right click Mouse </t>
  </si>
  <si>
    <t>then Copy, right click</t>
  </si>
  <si>
    <t>Insert Copied Cells</t>
  </si>
  <si>
    <r>
      <t>Expense Item Category</t>
    </r>
    <r>
      <rPr>
        <sz val="10"/>
        <rFont val="Calibri"/>
        <family val="2"/>
        <scheme val="minor"/>
      </rPr>
      <t xml:space="preserve"> </t>
    </r>
    <r>
      <rPr>
        <sz val="8"/>
        <rFont val="Calibri"/>
        <family val="2"/>
        <scheme val="minor"/>
      </rPr>
      <t>(select from dropdown)</t>
    </r>
  </si>
  <si>
    <t xml:space="preserve"> Item #</t>
  </si>
  <si>
    <r>
      <t xml:space="preserve">Description </t>
    </r>
    <r>
      <rPr>
        <sz val="9"/>
        <rFont val="Calibri"/>
        <family val="2"/>
        <scheme val="minor"/>
      </rPr>
      <t>(practice/activity completed, vendor name, unit cost structure)</t>
    </r>
  </si>
  <si>
    <t>Communications Consulting Services</t>
  </si>
  <si>
    <t>Service fees for a commincations/marketing projessional to complete communications/outreach services.</t>
  </si>
  <si>
    <t>Education/Outreach Product Design &amp; Printing</t>
  </si>
  <si>
    <t>Heavy Equipment Services</t>
  </si>
  <si>
    <t>Fees for heavy equipment rental or operator and equipment service fees.</t>
  </si>
  <si>
    <t>Project Management Services</t>
  </si>
  <si>
    <t>Service fees for managing the grant.</t>
  </si>
  <si>
    <t>Fees and expenses paid to speakers at educational, outreach and training events</t>
  </si>
  <si>
    <t>Tree Maintenance Services</t>
  </si>
  <si>
    <t>Service fees for a tree service provider to perform tree maintenance; pruning, removal, watering.</t>
  </si>
  <si>
    <t>Tree Planting Services</t>
  </si>
  <si>
    <t>Services fees to supply and plant trees.</t>
  </si>
  <si>
    <t>Service fees for a contractor to site rehabiliation work for tree planting sites.</t>
  </si>
  <si>
    <t>Service fees for a consulting urban forestry professional.</t>
  </si>
  <si>
    <t>Supplies for an education, training or outreach event.</t>
  </si>
  <si>
    <t>Urban forestry software or web-based application subscriptions.</t>
  </si>
  <si>
    <t>PPE for participants of an event, or completing tree planting or maintenance activity.</t>
  </si>
  <si>
    <t>Sub Total</t>
  </si>
  <si>
    <t>Total Reimbursement</t>
  </si>
  <si>
    <t>Indirect $</t>
  </si>
  <si>
    <t>NCFS Grant Share</t>
  </si>
  <si>
    <r>
      <t xml:space="preserve">Grantee Share </t>
    </r>
    <r>
      <rPr>
        <b/>
        <sz val="9"/>
        <color theme="1"/>
        <rFont val="Calibri"/>
        <family val="2"/>
        <scheme val="minor"/>
      </rPr>
      <t>(if applicable)</t>
    </r>
  </si>
  <si>
    <t>100% Cost Share Funding Programs will not require the Grantee Share section to be completed. You may delete all but one Row in the section and note "Not Applicable" in the Decription column cell.</t>
  </si>
  <si>
    <t>Expense Item Category</t>
  </si>
  <si>
    <r>
      <t xml:space="preserve">Reporting Period: </t>
    </r>
    <r>
      <rPr>
        <sz val="8"/>
        <rFont val="Calibri"/>
        <family val="2"/>
        <scheme val="minor"/>
      </rPr>
      <t>from/to, mm/dd/yyyyy</t>
    </r>
  </si>
  <si>
    <t>Tree Inventory, Tree Consulting, Inc., price per tree</t>
  </si>
  <si>
    <r>
      <t xml:space="preserve">Indirect Administration % </t>
    </r>
    <r>
      <rPr>
        <b/>
        <sz val="8"/>
        <color theme="1"/>
        <rFont val="Arial"/>
        <family val="2"/>
      </rPr>
      <t>(enter whole number, 15 etc.)</t>
    </r>
  </si>
  <si>
    <t>Examples</t>
  </si>
  <si>
    <t>Example 0% cost share</t>
  </si>
  <si>
    <t>Example 25% cost share</t>
  </si>
  <si>
    <t>Anytown, NC</t>
  </si>
  <si>
    <t>Anytown's Project Title</t>
  </si>
  <si>
    <t>23-046-2001</t>
  </si>
  <si>
    <t>01/01/26 through 03/28/26</t>
  </si>
  <si>
    <t>Tree Planting Plan, Tree Consuting Inc., flat fee</t>
  </si>
  <si>
    <t>Arbor Day Event Announcement Publication, flat fee</t>
  </si>
  <si>
    <t>Giveaway trees Arbor Day event, ABC Tree Nursery, price per tree</t>
  </si>
  <si>
    <t>Pavement removal, ABC Ecavation, Inc, hourly rates for equipment &amp; operators, cost per ton dumping fee, 10 planting sites</t>
  </si>
  <si>
    <t>ABC Landscaping, tree supply &amp; planting, cost per tree</t>
  </si>
  <si>
    <t>Not Applicable, 0% cost share</t>
  </si>
  <si>
    <t>NCFS</t>
  </si>
  <si>
    <t>Grantee</t>
  </si>
  <si>
    <t>Cost Share Calculator</t>
  </si>
  <si>
    <t>Item #1</t>
  </si>
  <si>
    <t>Tree Consulting Services Inc</t>
  </si>
  <si>
    <t>Invoice</t>
  </si>
  <si>
    <t>123 1st Street, Anytown, NC</t>
  </si>
  <si>
    <t>Date: 01/31/26</t>
  </si>
  <si>
    <t>Invoice # 26-300</t>
  </si>
  <si>
    <t>Item</t>
  </si>
  <si>
    <t>Service</t>
  </si>
  <si>
    <t>Supporting Documentaion Examples</t>
  </si>
  <si>
    <t>Cost</t>
  </si>
  <si>
    <t>Units</t>
  </si>
  <si>
    <t>Planting Site Inventory</t>
  </si>
  <si>
    <t>Total Due</t>
  </si>
  <si>
    <t>Proof of Expense</t>
  </si>
  <si>
    <t>Customer</t>
  </si>
  <si>
    <t>Town of Anytown, NC</t>
  </si>
  <si>
    <t>1 Town Hall</t>
  </si>
  <si>
    <t>Proof of Payment</t>
  </si>
  <si>
    <t>Check #1234</t>
  </si>
  <si>
    <t>Pay to the Order of:            Tree Consulting Services, Inc</t>
  </si>
  <si>
    <t>Eight Thousand and 00/100</t>
  </si>
  <si>
    <t>Dollars</t>
  </si>
  <si>
    <t>Signed:        Mary Joanes, Town Clerk</t>
  </si>
  <si>
    <t>Account Ledger</t>
  </si>
  <si>
    <t>Inovice#</t>
  </si>
  <si>
    <t>Check#</t>
  </si>
  <si>
    <t>Amount</t>
  </si>
  <si>
    <t>Memo:</t>
  </si>
  <si>
    <t>Invoice#:</t>
  </si>
  <si>
    <t>26-300</t>
  </si>
  <si>
    <t>Status</t>
  </si>
  <si>
    <t>Paid</t>
  </si>
  <si>
    <t>Payee</t>
  </si>
  <si>
    <t>Payee Sort: Tree Consulting Inc</t>
  </si>
  <si>
    <t>Date Range: 01/26-03/28/26</t>
  </si>
  <si>
    <t>Tree Inventory, Tree Consulting, Inc., 1,000 trees, $8.00/tree</t>
  </si>
  <si>
    <t>Social Media Services, Arbor Day Event Anouncement, Meta, $10 per post</t>
  </si>
  <si>
    <t>Social Media Services, Arbor Day Event Anouncement, Meta, $10 per post, 4 posts</t>
  </si>
  <si>
    <t>Giveaway trees Arbor Day event, ABC Tree Nursery, 200 tree, $8 per tree</t>
  </si>
  <si>
    <t>ABC Landscaping, tree supply &amp; planting, 10 trees, $600 per tree</t>
  </si>
  <si>
    <t>Water -Case</t>
  </si>
  <si>
    <t>Qty</t>
  </si>
  <si>
    <t>Unit Price</t>
  </si>
  <si>
    <t>Total</t>
  </si>
  <si>
    <t>Snack Bars</t>
  </si>
  <si>
    <t>Proof of Expense &amp; Payment</t>
  </si>
  <si>
    <t>Walmart</t>
  </si>
  <si>
    <t>Receipt</t>
  </si>
  <si>
    <t>Visa</t>
  </si>
  <si>
    <t>Item #5</t>
  </si>
  <si>
    <t>Tax</t>
  </si>
  <si>
    <t>Subtotal</t>
  </si>
  <si>
    <t>Walmart Online Order</t>
  </si>
  <si>
    <t>Picked up:</t>
  </si>
  <si>
    <t>Return</t>
  </si>
  <si>
    <t>Credit</t>
  </si>
  <si>
    <t>OR</t>
  </si>
  <si>
    <t>Refreshments Arbor Day Event, Walmart, water &amp; snackbars, $5 case/each, 10 case each</t>
  </si>
  <si>
    <t>Also be sure all columns print to one page. Print/save as a PDF and submit the PDF copy and an excell copy with your RRPR.</t>
  </si>
  <si>
    <r>
      <t xml:space="preserve">Expense Report - </t>
    </r>
    <r>
      <rPr>
        <sz val="11"/>
        <color theme="1"/>
        <rFont val="Calibri"/>
        <family val="2"/>
        <scheme val="minor"/>
      </rPr>
      <t>Calculation formulas are build into the sheet but the sheet is not write protected. Confirm formulas have not been mistakenly corrupted.</t>
    </r>
  </si>
  <si>
    <t>Supply and delivery of trees for planting or giveaway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</si>
</sst>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0.0"/>
    <numFmt numFmtId="165" formatCode="&quot;$&quot;#,##0.00"/>
  </numFmts>
  <fonts count="20" x14ac:knownFonts="1">
    <font>
      <sz val="11"/>
      <color theme="1"/>
      <name val="Calibri"/>
      <family val="2"/>
      <scheme val="minor"/>
    </font>
    <font>
      <b/>
      <sz val="12"/>
      <name val="Arial"/>
      <family val="2"/>
    </font>
    <font>
      <b/>
      <sz val="11"/>
      <color theme="1"/>
      <name val="Calibri"/>
      <family val="2"/>
      <scheme val="minor"/>
    </font>
    <font>
      <sz val="10"/>
      <color theme="1"/>
      <name val="Calibri"/>
      <family val="2"/>
      <scheme val="minor"/>
    </font>
    <font>
      <b/>
      <sz val="10"/>
      <name val="Calibri"/>
      <family val="2"/>
      <scheme val="minor"/>
    </font>
    <font>
      <sz val="8"/>
      <name val="Calibri"/>
      <family val="2"/>
      <scheme val="minor"/>
    </font>
    <font>
      <b/>
      <sz val="10"/>
      <color theme="1"/>
      <name val="Calibri"/>
      <family val="2"/>
      <scheme val="minor"/>
    </font>
    <font>
      <sz val="10"/>
      <name val="Calibri"/>
      <family val="2"/>
      <scheme val="minor"/>
    </font>
    <font>
      <sz val="9"/>
      <name val="Calibri"/>
      <family val="2"/>
      <scheme val="minor"/>
    </font>
    <font>
      <b/>
      <sz val="12"/>
      <color theme="1"/>
      <name val="Calibri"/>
      <family val="2"/>
      <scheme val="minor"/>
    </font>
    <font>
      <b/>
      <sz val="10"/>
      <name val="Arial"/>
      <family val="2"/>
    </font>
    <font>
      <b/>
      <sz val="11"/>
      <color theme="1"/>
      <name val="Arial"/>
      <family val="2"/>
    </font>
    <font>
      <sz val="11"/>
      <color theme="1"/>
      <name val="Arial"/>
      <family val="2"/>
    </font>
    <font>
      <b/>
      <sz val="10"/>
      <color theme="1"/>
      <name val="Arial"/>
      <family val="2"/>
    </font>
    <font>
      <b/>
      <sz val="9"/>
      <color theme="1"/>
      <name val="Calibri"/>
      <family val="2"/>
      <scheme val="minor"/>
    </font>
    <font>
      <b/>
      <sz val="8"/>
      <color theme="1"/>
      <name val="Arial"/>
      <family val="2"/>
    </font>
    <font>
      <b/>
      <sz val="10"/>
      <color rgb="FFFF0000"/>
      <name val="Calibri"/>
      <family val="2"/>
      <scheme val="minor"/>
    </font>
    <font>
      <sz val="11"/>
      <color rgb="FFFF0000"/>
      <name val="Calibri"/>
      <family val="2"/>
      <scheme val="minor"/>
    </font>
    <font>
      <b/>
      <sz val="14"/>
      <color theme="9" tint="-0.499984740745262"/>
      <name val="Calibri"/>
      <family val="2"/>
      <scheme val="minor"/>
    </font>
    <font>
      <b/>
      <sz val="11"/>
      <color rgb="FFFF0000"/>
      <name val="Calibri"/>
      <family val="2"/>
      <scheme val="minor"/>
    </font>
  </fonts>
  <fills count="12">
    <fill>
      <patternFill patternType="none"/>
    </fill>
    <fill>
      <patternFill patternType="gray125"/>
    </fill>
    <fill>
      <patternFill patternType="solid">
        <fgColor theme="6" tint="0.59999389629810485"/>
        <bgColor indexed="64"/>
      </patternFill>
    </fill>
    <fill>
      <patternFill patternType="solid">
        <fgColor rgb="FF92D050"/>
        <bgColor indexed="64"/>
      </patternFill>
    </fill>
    <fill>
      <patternFill patternType="solid">
        <fgColor theme="0" tint="-0.249977111117893"/>
        <bgColor indexed="64"/>
      </patternFill>
    </fill>
    <fill>
      <patternFill patternType="darkUp">
        <bgColor theme="0"/>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rgb="FFFFFF00"/>
        <bgColor indexed="64"/>
      </patternFill>
    </fill>
    <fill>
      <patternFill patternType="solid">
        <fgColor rgb="FFD9D9D9"/>
        <bgColor indexed="64"/>
      </patternFill>
    </fill>
    <fill>
      <patternFill patternType="solid">
        <fgColor theme="9" tint="0.39997558519241921"/>
        <bgColor indexed="64"/>
      </patternFill>
    </fill>
  </fills>
  <borders count="73">
    <border>
      <left/>
      <right/>
      <top/>
      <bottom/>
      <diagonal/>
    </border>
    <border>
      <left style="medium">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ck">
        <color indexed="64"/>
      </top>
      <bottom style="thick">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thick">
        <color indexed="64"/>
      </bottom>
      <diagonal/>
    </border>
    <border>
      <left style="thin">
        <color indexed="64"/>
      </left>
      <right style="thick">
        <color indexed="64"/>
      </right>
      <top/>
      <bottom style="thick">
        <color indexed="64"/>
      </bottom>
      <diagonal/>
    </border>
    <border>
      <left/>
      <right style="thick">
        <color indexed="64"/>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style="thin">
        <color indexed="64"/>
      </bottom>
      <diagonal/>
    </border>
    <border>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thick">
        <color indexed="64"/>
      </left>
      <right/>
      <top/>
      <bottom/>
      <diagonal/>
    </border>
    <border>
      <left style="thick">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medium">
        <color indexed="64"/>
      </right>
      <top style="thin">
        <color indexed="64"/>
      </top>
      <bottom style="thick">
        <color indexed="64"/>
      </bottom>
      <diagonal/>
    </border>
    <border>
      <left style="medium">
        <color indexed="64"/>
      </left>
      <right/>
      <top style="thin">
        <color indexed="64"/>
      </top>
      <bottom style="thin">
        <color indexed="64"/>
      </bottom>
      <diagonal/>
    </border>
    <border>
      <left style="medium">
        <color indexed="64"/>
      </left>
      <right/>
      <top style="thin">
        <color indexed="64"/>
      </top>
      <bottom style="thick">
        <color indexed="64"/>
      </bottom>
      <diagonal/>
    </border>
    <border>
      <left/>
      <right style="thick">
        <color indexed="64"/>
      </right>
      <top style="thin">
        <color indexed="64"/>
      </top>
      <bottom style="thin">
        <color indexed="64"/>
      </bottom>
      <diagonal/>
    </border>
    <border>
      <left style="medium">
        <color indexed="64"/>
      </left>
      <right style="thin">
        <color indexed="64"/>
      </right>
      <top style="thick">
        <color indexed="64"/>
      </top>
      <bottom style="thin">
        <color indexed="64"/>
      </bottom>
      <diagonal/>
    </border>
    <border>
      <left/>
      <right style="thick">
        <color indexed="64"/>
      </right>
      <top style="thin">
        <color indexed="64"/>
      </top>
      <bottom style="thick">
        <color indexed="64"/>
      </bottom>
      <diagonal/>
    </border>
    <border>
      <left style="thin">
        <color auto="1"/>
      </left>
      <right style="thin">
        <color auto="1"/>
      </right>
      <top/>
      <bottom/>
      <diagonal/>
    </border>
    <border>
      <left style="medium">
        <color indexed="64"/>
      </left>
      <right/>
      <top style="medium">
        <color indexed="64"/>
      </top>
      <bottom style="thin">
        <color indexed="64"/>
      </bottom>
      <diagonal/>
    </border>
    <border>
      <left style="thick">
        <color indexed="64"/>
      </left>
      <right/>
      <top style="medium">
        <color indexed="64"/>
      </top>
      <bottom style="thin">
        <color indexed="64"/>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style="thick">
        <color indexed="64"/>
      </top>
      <bottom style="medium">
        <color indexed="64"/>
      </bottom>
      <diagonal/>
    </border>
    <border>
      <left/>
      <right style="thick">
        <color indexed="64"/>
      </right>
      <top style="thick">
        <color indexed="64"/>
      </top>
      <bottom style="medium">
        <color indexed="64"/>
      </bottom>
      <diagonal/>
    </border>
    <border>
      <left/>
      <right style="thick">
        <color indexed="64"/>
      </right>
      <top style="medium">
        <color indexed="64"/>
      </top>
      <bottom style="medium">
        <color indexed="64"/>
      </bottom>
      <diagonal/>
    </border>
    <border>
      <left style="thin">
        <color indexed="64"/>
      </left>
      <right/>
      <top style="thick">
        <color indexed="64"/>
      </top>
      <bottom style="thin">
        <color indexed="64"/>
      </bottom>
      <diagonal/>
    </border>
    <border>
      <left style="thick">
        <color indexed="64"/>
      </left>
      <right/>
      <top style="medium">
        <color indexed="64"/>
      </top>
      <bottom/>
      <diagonal/>
    </border>
    <border>
      <left/>
      <right/>
      <top style="medium">
        <color indexed="64"/>
      </top>
      <bottom/>
      <diagonal/>
    </border>
    <border>
      <left/>
      <right style="thick">
        <color indexed="64"/>
      </right>
      <top style="medium">
        <color indexed="64"/>
      </top>
      <bottom/>
      <diagonal/>
    </border>
    <border>
      <left/>
      <right/>
      <top/>
      <bottom style="thick">
        <color indexed="64"/>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style="thick">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medium">
        <color indexed="64"/>
      </left>
      <right style="thick">
        <color indexed="64"/>
      </right>
      <top style="thin">
        <color indexed="64"/>
      </top>
      <bottom style="medium">
        <color indexed="64"/>
      </bottom>
      <diagonal/>
    </border>
  </borders>
  <cellStyleXfs count="1">
    <xf numFmtId="0" fontId="0" fillId="0" borderId="0"/>
  </cellStyleXfs>
  <cellXfs count="148">
    <xf numFmtId="0" fontId="0" fillId="0" borderId="0" xfId="0"/>
    <xf numFmtId="0" fontId="0" fillId="0" borderId="43" xfId="0" applyBorder="1"/>
    <xf numFmtId="0" fontId="2" fillId="9" borderId="0" xfId="0" applyFont="1" applyFill="1"/>
    <xf numFmtId="0" fontId="0" fillId="0" borderId="0" xfId="0" applyProtection="1">
      <protection locked="0"/>
    </xf>
    <xf numFmtId="0" fontId="3" fillId="7" borderId="33" xfId="0" applyFont="1" applyFill="1" applyBorder="1" applyAlignment="1">
      <alignment horizontal="center" vertical="center"/>
    </xf>
    <xf numFmtId="165" fontId="3" fillId="0" borderId="12" xfId="0" applyNumberFormat="1" applyFont="1" applyBorder="1" applyAlignment="1" applyProtection="1">
      <alignment vertical="top" wrapText="1"/>
      <protection locked="0"/>
    </xf>
    <xf numFmtId="165" fontId="3" fillId="0" borderId="10" xfId="0" applyNumberFormat="1" applyFont="1" applyBorder="1" applyAlignment="1">
      <alignment vertical="top" wrapText="1"/>
    </xf>
    <xf numFmtId="0" fontId="3" fillId="0" borderId="10" xfId="0" applyFont="1" applyBorder="1" applyAlignment="1" applyProtection="1">
      <alignment vertical="top" wrapText="1"/>
      <protection locked="0"/>
    </xf>
    <xf numFmtId="0" fontId="3" fillId="7" borderId="34" xfId="0" applyFont="1" applyFill="1" applyBorder="1" applyAlignment="1">
      <alignment horizontal="center" vertical="center"/>
    </xf>
    <xf numFmtId="0" fontId="3" fillId="0" borderId="14" xfId="0" applyFont="1" applyBorder="1" applyAlignment="1" applyProtection="1">
      <alignment vertical="top" wrapText="1"/>
      <protection locked="0"/>
    </xf>
    <xf numFmtId="165" fontId="3" fillId="0" borderId="16" xfId="0" applyNumberFormat="1" applyFont="1" applyBorder="1" applyAlignment="1" applyProtection="1">
      <alignment vertical="top" wrapText="1"/>
      <protection locked="0"/>
    </xf>
    <xf numFmtId="165" fontId="3" fillId="0" borderId="14" xfId="0" applyNumberFormat="1" applyFont="1" applyBorder="1" applyAlignment="1">
      <alignment vertical="top" wrapText="1"/>
    </xf>
    <xf numFmtId="0" fontId="4" fillId="6" borderId="41" xfId="0" applyFont="1" applyFill="1" applyBorder="1" applyAlignment="1" applyProtection="1">
      <alignment horizontal="center" vertical="center" wrapText="1"/>
      <protection locked="0"/>
    </xf>
    <xf numFmtId="0" fontId="6" fillId="6" borderId="32" xfId="0" applyFont="1" applyFill="1" applyBorder="1" applyAlignment="1">
      <alignment horizontal="center" vertical="center" wrapText="1"/>
    </xf>
    <xf numFmtId="0" fontId="4" fillId="2" borderId="44" xfId="0" applyFont="1" applyFill="1" applyBorder="1" applyAlignment="1">
      <alignment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7" fillId="0" borderId="10" xfId="0" applyFont="1" applyBorder="1" applyAlignment="1" applyProtection="1">
      <alignment vertical="top" wrapText="1"/>
      <protection locked="0"/>
    </xf>
    <xf numFmtId="165" fontId="0" fillId="5" borderId="13" xfId="0" applyNumberFormat="1" applyFill="1" applyBorder="1" applyAlignment="1">
      <alignment vertical="top" wrapText="1"/>
    </xf>
    <xf numFmtId="165" fontId="0" fillId="5" borderId="17" xfId="0" applyNumberFormat="1" applyFill="1" applyBorder="1" applyAlignment="1">
      <alignment vertical="top" wrapText="1"/>
    </xf>
    <xf numFmtId="0" fontId="4" fillId="4" borderId="1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26" xfId="0" applyFont="1" applyFill="1" applyBorder="1"/>
    <xf numFmtId="0" fontId="4" fillId="2" borderId="29" xfId="0" applyFont="1" applyFill="1" applyBorder="1"/>
    <xf numFmtId="0" fontId="4" fillId="2" borderId="35" xfId="0" applyFont="1" applyFill="1" applyBorder="1"/>
    <xf numFmtId="0" fontId="4" fillId="2" borderId="45" xfId="0" applyFont="1" applyFill="1" applyBorder="1" applyAlignment="1">
      <alignment vertical="center" wrapText="1"/>
    </xf>
    <xf numFmtId="0" fontId="3" fillId="0" borderId="28" xfId="0" applyFont="1" applyBorder="1" applyAlignment="1" applyProtection="1">
      <alignment vertical="top" wrapText="1"/>
      <protection locked="0"/>
    </xf>
    <xf numFmtId="0" fontId="3" fillId="0" borderId="30" xfId="0" applyFont="1" applyBorder="1" applyAlignment="1" applyProtection="1">
      <alignment vertical="top" wrapText="1"/>
      <protection locked="0"/>
    </xf>
    <xf numFmtId="0" fontId="4" fillId="10" borderId="10" xfId="0" applyFont="1" applyFill="1" applyBorder="1" applyAlignment="1" applyProtection="1">
      <alignment horizontal="center" vertical="center" wrapText="1"/>
      <protection locked="0"/>
    </xf>
    <xf numFmtId="0" fontId="9" fillId="11" borderId="11" xfId="0" applyFont="1" applyFill="1" applyBorder="1"/>
    <xf numFmtId="0" fontId="0" fillId="0" borderId="43" xfId="0" applyBorder="1" applyAlignment="1">
      <alignment vertical="top"/>
    </xf>
    <xf numFmtId="0" fontId="0" fillId="0" borderId="0" xfId="0" applyAlignment="1">
      <alignment wrapText="1"/>
    </xf>
    <xf numFmtId="0" fontId="2" fillId="0" borderId="0" xfId="0" applyFont="1"/>
    <xf numFmtId="0" fontId="2" fillId="4" borderId="0" xfId="0" applyFont="1" applyFill="1"/>
    <xf numFmtId="0" fontId="2" fillId="4" borderId="12" xfId="0" applyFont="1" applyFill="1" applyBorder="1" applyAlignment="1">
      <alignment vertical="top"/>
    </xf>
    <xf numFmtId="0" fontId="2" fillId="4" borderId="31" xfId="0" applyFont="1" applyFill="1" applyBorder="1" applyAlignment="1">
      <alignment vertical="top"/>
    </xf>
    <xf numFmtId="0" fontId="2" fillId="4" borderId="19" xfId="0" applyFont="1" applyFill="1" applyBorder="1" applyAlignment="1">
      <alignment vertical="top"/>
    </xf>
    <xf numFmtId="0" fontId="2" fillId="4" borderId="0" xfId="0" applyFont="1" applyFill="1" applyAlignment="1">
      <alignment vertical="top"/>
    </xf>
    <xf numFmtId="9" fontId="12" fillId="0" borderId="47" xfId="0" applyNumberFormat="1" applyFont="1" applyBorder="1" applyAlignment="1">
      <alignment vertical="center"/>
    </xf>
    <xf numFmtId="0" fontId="3" fillId="0" borderId="28"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164" fontId="3" fillId="0" borderId="11" xfId="0" applyNumberFormat="1" applyFont="1" applyBorder="1" applyAlignment="1" applyProtection="1">
      <alignment horizontal="center" vertical="center" wrapText="1"/>
      <protection locked="0"/>
    </xf>
    <xf numFmtId="165" fontId="3" fillId="0" borderId="13" xfId="0" applyNumberFormat="1" applyFont="1" applyBorder="1" applyAlignment="1">
      <alignment vertical="center" wrapText="1"/>
    </xf>
    <xf numFmtId="165" fontId="3" fillId="5" borderId="19" xfId="0" applyNumberFormat="1" applyFont="1" applyFill="1" applyBorder="1" applyAlignment="1">
      <alignment vertical="center" wrapText="1"/>
    </xf>
    <xf numFmtId="0" fontId="3" fillId="0" borderId="10" xfId="0" applyFont="1" applyBorder="1" applyAlignment="1" applyProtection="1">
      <alignment vertical="center" wrapText="1"/>
      <protection locked="0"/>
    </xf>
    <xf numFmtId="0" fontId="3" fillId="0" borderId="30" xfId="0" applyFont="1" applyBorder="1" applyAlignment="1" applyProtection="1">
      <alignment vertical="center" wrapText="1"/>
      <protection locked="0"/>
    </xf>
    <xf numFmtId="0" fontId="3" fillId="0" borderId="14" xfId="0" applyFont="1" applyBorder="1" applyAlignment="1" applyProtection="1">
      <alignment vertical="center" wrapText="1"/>
      <protection locked="0"/>
    </xf>
    <xf numFmtId="164" fontId="3" fillId="0" borderId="15" xfId="0" applyNumberFormat="1" applyFont="1" applyBorder="1" applyAlignment="1" applyProtection="1">
      <alignment horizontal="center" vertical="center" wrapText="1"/>
      <protection locked="0"/>
    </xf>
    <xf numFmtId="165" fontId="3" fillId="5" borderId="20" xfId="0" applyNumberFormat="1" applyFont="1" applyFill="1" applyBorder="1" applyAlignment="1">
      <alignment vertical="center" wrapText="1"/>
    </xf>
    <xf numFmtId="165" fontId="3" fillId="0" borderId="17" xfId="0" applyNumberFormat="1" applyFont="1" applyBorder="1" applyAlignment="1">
      <alignment vertical="center" wrapText="1"/>
    </xf>
    <xf numFmtId="8" fontId="4" fillId="0" borderId="21" xfId="0" applyNumberFormat="1" applyFont="1" applyBorder="1" applyAlignment="1">
      <alignment vertical="center"/>
    </xf>
    <xf numFmtId="8" fontId="4" fillId="0" borderId="22" xfId="0" applyNumberFormat="1" applyFont="1" applyBorder="1" applyAlignment="1">
      <alignment vertical="center"/>
    </xf>
    <xf numFmtId="0" fontId="0" fillId="8" borderId="49" xfId="0" applyFill="1" applyBorder="1" applyAlignment="1">
      <alignment horizontal="center" vertical="center"/>
    </xf>
    <xf numFmtId="0" fontId="0" fillId="8" borderId="47" xfId="0" applyFill="1" applyBorder="1" applyAlignment="1">
      <alignment horizontal="center" vertical="center"/>
    </xf>
    <xf numFmtId="0" fontId="1" fillId="8" borderId="47" xfId="0" applyFont="1" applyFill="1" applyBorder="1" applyAlignment="1">
      <alignment vertical="center"/>
    </xf>
    <xf numFmtId="0" fontId="10" fillId="8" borderId="50" xfId="0" applyFont="1" applyFill="1" applyBorder="1" applyAlignment="1">
      <alignment vertical="center"/>
    </xf>
    <xf numFmtId="0" fontId="0" fillId="8" borderId="49" xfId="0" applyFill="1" applyBorder="1" applyAlignment="1">
      <alignment vertical="center"/>
    </xf>
    <xf numFmtId="0" fontId="0" fillId="8" borderId="47" xfId="0" applyFill="1" applyBorder="1" applyAlignment="1">
      <alignment vertical="center"/>
    </xf>
    <xf numFmtId="0" fontId="13" fillId="8" borderId="47" xfId="0" applyFont="1" applyFill="1" applyBorder="1" applyAlignment="1">
      <alignment horizontal="right" vertical="center"/>
    </xf>
    <xf numFmtId="0" fontId="13" fillId="8" borderId="50" xfId="0" applyFont="1" applyFill="1" applyBorder="1" applyAlignment="1">
      <alignment horizontal="right" vertical="center"/>
    </xf>
    <xf numFmtId="0" fontId="4" fillId="6" borderId="32" xfId="0" applyFont="1" applyFill="1" applyBorder="1" applyAlignment="1">
      <alignment horizontal="center" vertical="center" wrapText="1"/>
    </xf>
    <xf numFmtId="0" fontId="16" fillId="10" borderId="39" xfId="0" applyFont="1" applyFill="1" applyBorder="1" applyAlignment="1">
      <alignment horizontal="center"/>
    </xf>
    <xf numFmtId="0" fontId="18" fillId="0" borderId="0" xfId="0" applyFont="1"/>
    <xf numFmtId="2" fontId="3" fillId="0" borderId="11" xfId="0" applyNumberFormat="1" applyFont="1" applyBorder="1" applyAlignment="1" applyProtection="1">
      <alignment horizontal="center" vertical="top" wrapText="1"/>
      <protection locked="0"/>
    </xf>
    <xf numFmtId="2" fontId="3" fillId="0" borderId="15" xfId="0" applyNumberFormat="1" applyFont="1" applyBorder="1" applyAlignment="1" applyProtection="1">
      <alignment horizontal="center" vertical="top" wrapText="1"/>
      <protection locked="0"/>
    </xf>
    <xf numFmtId="0" fontId="0" fillId="0" borderId="0" xfId="0" applyAlignment="1">
      <alignment horizontal="center"/>
    </xf>
    <xf numFmtId="0" fontId="0" fillId="7" borderId="62" xfId="0" applyFill="1" applyBorder="1"/>
    <xf numFmtId="0" fontId="0" fillId="7" borderId="63" xfId="0" applyFill="1" applyBorder="1"/>
    <xf numFmtId="0" fontId="0" fillId="7" borderId="65" xfId="0" applyFill="1" applyBorder="1"/>
    <xf numFmtId="0" fontId="0" fillId="7" borderId="0" xfId="0" applyFill="1"/>
    <xf numFmtId="0" fontId="17" fillId="7" borderId="66" xfId="0" applyFont="1" applyFill="1" applyBorder="1"/>
    <xf numFmtId="0" fontId="0" fillId="7" borderId="66" xfId="0" applyFill="1" applyBorder="1" applyAlignment="1">
      <alignment horizontal="right"/>
    </xf>
    <xf numFmtId="0" fontId="0" fillId="7" borderId="66" xfId="0" applyFill="1" applyBorder="1"/>
    <xf numFmtId="0" fontId="0" fillId="7" borderId="65" xfId="0" applyFill="1" applyBorder="1" applyAlignment="1">
      <alignment horizontal="center"/>
    </xf>
    <xf numFmtId="165" fontId="0" fillId="7" borderId="0" xfId="0" applyNumberFormat="1" applyFill="1"/>
    <xf numFmtId="165" fontId="0" fillId="7" borderId="66" xfId="0" applyNumberFormat="1" applyFill="1" applyBorder="1"/>
    <xf numFmtId="0" fontId="0" fillId="7" borderId="67" xfId="0" applyFill="1" applyBorder="1"/>
    <xf numFmtId="0" fontId="0" fillId="7" borderId="68" xfId="0" applyFill="1" applyBorder="1"/>
    <xf numFmtId="0" fontId="0" fillId="7" borderId="69" xfId="0" applyFill="1" applyBorder="1"/>
    <xf numFmtId="0" fontId="0" fillId="7" borderId="31" xfId="0" applyFill="1" applyBorder="1"/>
    <xf numFmtId="165" fontId="0" fillId="7" borderId="19" xfId="0" applyNumberFormat="1" applyFill="1" applyBorder="1"/>
    <xf numFmtId="0" fontId="0" fillId="7" borderId="0" xfId="0" applyFill="1" applyAlignment="1">
      <alignment horizontal="center"/>
    </xf>
    <xf numFmtId="14" fontId="0" fillId="7" borderId="62" xfId="0" applyNumberFormat="1" applyFill="1" applyBorder="1"/>
    <xf numFmtId="0" fontId="2" fillId="0" borderId="0" xfId="0" applyFont="1" applyAlignment="1">
      <alignment horizontal="center"/>
    </xf>
    <xf numFmtId="0" fontId="17" fillId="7" borderId="64" xfId="0" applyFont="1" applyFill="1" applyBorder="1" applyAlignment="1">
      <alignment horizontal="right"/>
    </xf>
    <xf numFmtId="0" fontId="0" fillId="7" borderId="66" xfId="0" applyFill="1" applyBorder="1" applyAlignment="1">
      <alignment horizontal="center"/>
    </xf>
    <xf numFmtId="14" fontId="0" fillId="7" borderId="66" xfId="0" applyNumberFormat="1" applyFill="1" applyBorder="1"/>
    <xf numFmtId="165" fontId="0" fillId="7" borderId="0" xfId="0" applyNumberFormat="1" applyFill="1" applyAlignment="1">
      <alignment horizontal="center"/>
    </xf>
    <xf numFmtId="165" fontId="0" fillId="7" borderId="69" xfId="0" applyNumberFormat="1" applyFill="1" applyBorder="1"/>
    <xf numFmtId="0" fontId="2" fillId="7" borderId="65" xfId="0" applyFont="1" applyFill="1" applyBorder="1" applyAlignment="1">
      <alignment horizontal="center"/>
    </xf>
    <xf numFmtId="0" fontId="2" fillId="7" borderId="0" xfId="0" applyFont="1" applyFill="1" applyAlignment="1">
      <alignment horizontal="center"/>
    </xf>
    <xf numFmtId="0" fontId="2" fillId="7" borderId="66" xfId="0" applyFont="1" applyFill="1" applyBorder="1" applyAlignment="1">
      <alignment horizontal="center"/>
    </xf>
    <xf numFmtId="0" fontId="2" fillId="7" borderId="65" xfId="0" applyFont="1" applyFill="1" applyBorder="1"/>
    <xf numFmtId="0" fontId="2" fillId="7" borderId="63" xfId="0" applyFont="1" applyFill="1" applyBorder="1" applyAlignment="1">
      <alignment horizontal="center" vertical="center"/>
    </xf>
    <xf numFmtId="165" fontId="3" fillId="0" borderId="70" xfId="0" applyNumberFormat="1" applyFont="1" applyBorder="1" applyAlignment="1">
      <alignment vertical="top" wrapText="1"/>
    </xf>
    <xf numFmtId="165" fontId="3" fillId="5" borderId="71" xfId="0" applyNumberFormat="1" applyFont="1" applyFill="1" applyBorder="1" applyAlignment="1">
      <alignment vertical="center" wrapText="1"/>
    </xf>
    <xf numFmtId="165" fontId="3" fillId="0" borderId="72" xfId="0" applyNumberFormat="1" applyFont="1" applyBorder="1" applyAlignment="1">
      <alignment vertical="top" wrapText="1"/>
    </xf>
    <xf numFmtId="10" fontId="0" fillId="0" borderId="0" xfId="0" applyNumberFormat="1" applyAlignment="1">
      <alignment horizontal="center"/>
    </xf>
    <xf numFmtId="0" fontId="0" fillId="8" borderId="46" xfId="0" applyFill="1" applyBorder="1" applyAlignment="1">
      <alignment horizontal="center" vertical="center"/>
    </xf>
    <xf numFmtId="0" fontId="0" fillId="8" borderId="46" xfId="0" applyFill="1" applyBorder="1" applyAlignment="1">
      <alignment vertical="center"/>
    </xf>
    <xf numFmtId="0" fontId="2" fillId="0" borderId="0" xfId="0" applyFont="1" applyAlignment="1">
      <alignment horizontal="center"/>
    </xf>
    <xf numFmtId="0" fontId="2" fillId="7" borderId="65" xfId="0" applyFont="1" applyFill="1" applyBorder="1" applyAlignment="1">
      <alignment horizontal="center"/>
    </xf>
    <xf numFmtId="0" fontId="2" fillId="7" borderId="0" xfId="0" applyFont="1" applyFill="1" applyAlignment="1">
      <alignment horizontal="center"/>
    </xf>
    <xf numFmtId="0" fontId="2" fillId="7" borderId="66" xfId="0" applyFont="1" applyFill="1" applyBorder="1" applyAlignment="1">
      <alignment horizontal="center"/>
    </xf>
    <xf numFmtId="0" fontId="0" fillId="0" borderId="61" xfId="0" applyBorder="1" applyAlignment="1">
      <alignment horizontal="center"/>
    </xf>
    <xf numFmtId="0" fontId="19" fillId="0" borderId="61" xfId="0" applyFont="1" applyBorder="1" applyAlignment="1">
      <alignment horizontal="center"/>
    </xf>
    <xf numFmtId="0" fontId="17" fillId="0" borderId="61" xfId="0" applyFont="1" applyBorder="1" applyAlignment="1">
      <alignment horizontal="center"/>
    </xf>
    <xf numFmtId="0" fontId="2" fillId="7" borderId="62" xfId="0" applyFont="1" applyFill="1" applyBorder="1" applyAlignment="1">
      <alignment horizontal="center"/>
    </xf>
    <xf numFmtId="0" fontId="2" fillId="8" borderId="51" xfId="0" applyFont="1" applyFill="1" applyBorder="1" applyAlignment="1">
      <alignment horizontal="right" vertical="center"/>
    </xf>
    <xf numFmtId="0" fontId="2" fillId="8" borderId="52" xfId="0" applyFont="1" applyFill="1" applyBorder="1" applyAlignment="1">
      <alignment horizontal="right" vertical="center"/>
    </xf>
    <xf numFmtId="0" fontId="2" fillId="8" borderId="53" xfId="0" applyFont="1" applyFill="1" applyBorder="1" applyAlignment="1">
      <alignment horizontal="right" vertical="center"/>
    </xf>
    <xf numFmtId="8" fontId="11" fillId="0" borderId="49" xfId="0" applyNumberFormat="1" applyFont="1" applyBorder="1" applyAlignment="1">
      <alignment horizontal="center" vertical="center"/>
    </xf>
    <xf numFmtId="8" fontId="11" fillId="0" borderId="56" xfId="0" applyNumberFormat="1" applyFont="1" applyBorder="1" applyAlignment="1">
      <alignment horizontal="center" vertical="center"/>
    </xf>
    <xf numFmtId="0" fontId="2" fillId="11" borderId="4" xfId="0" applyFont="1" applyFill="1" applyBorder="1" applyAlignment="1">
      <alignment horizontal="center"/>
    </xf>
    <xf numFmtId="0" fontId="2" fillId="11" borderId="24" xfId="0" applyFont="1" applyFill="1" applyBorder="1" applyAlignment="1">
      <alignment horizontal="center"/>
    </xf>
    <xf numFmtId="0" fontId="2" fillId="11" borderId="25" xfId="0" applyFont="1" applyFill="1" applyBorder="1" applyAlignment="1">
      <alignment horizontal="center"/>
    </xf>
    <xf numFmtId="0" fontId="2" fillId="3" borderId="58" xfId="0" applyFont="1" applyFill="1" applyBorder="1" applyAlignment="1">
      <alignment horizontal="center" vertical="center"/>
    </xf>
    <xf numFmtId="0" fontId="2" fillId="3" borderId="59" xfId="0" applyFont="1" applyFill="1" applyBorder="1" applyAlignment="1">
      <alignment horizontal="center" vertical="center"/>
    </xf>
    <xf numFmtId="0" fontId="2" fillId="3" borderId="60" xfId="0" applyFont="1" applyFill="1" applyBorder="1" applyAlignment="1">
      <alignment horizontal="center" vertical="center"/>
    </xf>
    <xf numFmtId="0" fontId="4" fillId="8" borderId="46" xfId="0" applyFont="1" applyFill="1" applyBorder="1" applyAlignment="1">
      <alignment horizontal="right" vertical="center"/>
    </xf>
    <xf numFmtId="0" fontId="4" fillId="8" borderId="47" xfId="0" applyFont="1" applyFill="1" applyBorder="1" applyAlignment="1">
      <alignment horizontal="right" vertical="center"/>
    </xf>
    <xf numFmtId="0" fontId="4" fillId="8" borderId="48" xfId="0" applyFont="1" applyFill="1" applyBorder="1" applyAlignment="1">
      <alignment horizontal="right" vertical="center"/>
    </xf>
    <xf numFmtId="8" fontId="10" fillId="0" borderId="54" xfId="0" applyNumberFormat="1" applyFont="1" applyBorder="1" applyAlignment="1">
      <alignment horizontal="center" vertical="center"/>
    </xf>
    <xf numFmtId="8" fontId="10" fillId="0" borderId="55" xfId="0" applyNumberFormat="1" applyFont="1" applyBorder="1" applyAlignment="1">
      <alignment horizontal="center" vertical="center"/>
    </xf>
    <xf numFmtId="8" fontId="13" fillId="0" borderId="49" xfId="0" applyNumberFormat="1" applyFont="1" applyBorder="1" applyAlignment="1">
      <alignment horizontal="center" vertical="center"/>
    </xf>
    <xf numFmtId="8" fontId="13" fillId="0" borderId="56" xfId="0" applyNumberFormat="1" applyFont="1" applyBorder="1" applyAlignment="1">
      <alignment horizontal="center" vertical="center"/>
    </xf>
    <xf numFmtId="0" fontId="4" fillId="7" borderId="1" xfId="0" applyFont="1" applyFill="1" applyBorder="1" applyAlignment="1">
      <alignment horizontal="center"/>
    </xf>
    <xf numFmtId="0" fontId="4" fillId="7" borderId="27" xfId="0" applyFont="1" applyFill="1" applyBorder="1" applyAlignment="1">
      <alignment horizontal="center"/>
    </xf>
    <xf numFmtId="14" fontId="4" fillId="0" borderId="57" xfId="0" applyNumberFormat="1"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7" borderId="38" xfId="0" applyFont="1" applyFill="1" applyBorder="1" applyAlignment="1">
      <alignment horizontal="center"/>
    </xf>
    <xf numFmtId="0" fontId="4" fillId="7" borderId="9" xfId="0" applyFont="1" applyFill="1" applyBorder="1" applyAlignment="1">
      <alignment horizontal="center"/>
    </xf>
    <xf numFmtId="0" fontId="4" fillId="0" borderId="12" xfId="0" applyFont="1" applyBorder="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xf numFmtId="0" fontId="4" fillId="0" borderId="40" xfId="0" applyFont="1" applyBorder="1" applyAlignment="1" applyProtection="1">
      <alignment horizontal="center" vertical="center" wrapText="1"/>
      <protection locked="0"/>
    </xf>
    <xf numFmtId="0" fontId="4" fillId="7" borderId="39" xfId="0" applyFont="1" applyFill="1" applyBorder="1" applyAlignment="1">
      <alignment horizontal="center"/>
    </xf>
    <xf numFmtId="0" fontId="4" fillId="7" borderId="37" xfId="0" applyFont="1" applyFill="1" applyBorder="1" applyAlignment="1">
      <alignment horizontal="center"/>
    </xf>
    <xf numFmtId="0" fontId="4" fillId="10" borderId="36" xfId="0" applyFont="1" applyFill="1" applyBorder="1" applyAlignment="1">
      <alignment horizontal="center"/>
    </xf>
    <xf numFmtId="0" fontId="4" fillId="10" borderId="42" xfId="0" applyFont="1" applyFill="1" applyBorder="1" applyAlignment="1">
      <alignment horizontal="center"/>
    </xf>
    <xf numFmtId="0" fontId="13" fillId="0" borderId="56" xfId="0" applyFont="1" applyBorder="1" applyAlignment="1">
      <alignment horizontal="center" vertical="center"/>
    </xf>
    <xf numFmtId="0" fontId="11" fillId="0" borderId="56" xfId="0" applyFont="1" applyBorder="1" applyAlignment="1">
      <alignment horizontal="center" vertical="center"/>
    </xf>
    <xf numFmtId="0" fontId="0" fillId="3" borderId="23" xfId="0" applyFill="1" applyBorder="1" applyAlignment="1">
      <alignment horizontal="left" vertical="top" wrapText="1"/>
    </xf>
    <xf numFmtId="0" fontId="2" fillId="3" borderId="29" xfId="0" applyFont="1" applyFill="1" applyBorder="1" applyAlignment="1">
      <alignment horizontal="center" vertical="center"/>
    </xf>
    <xf numFmtId="0" fontId="2" fillId="3" borderId="0" xfId="0" applyFont="1" applyFill="1" applyAlignment="1">
      <alignment horizontal="center" vertical="center"/>
    </xf>
    <xf numFmtId="0" fontId="2" fillId="3" borderId="2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15240</xdr:colOff>
      <xdr:row>12</xdr:row>
      <xdr:rowOff>60960</xdr:rowOff>
    </xdr:from>
    <xdr:to>
      <xdr:col>0</xdr:col>
      <xdr:colOff>320040</xdr:colOff>
      <xdr:row>12</xdr:row>
      <xdr:rowOff>160020</xdr:rowOff>
    </xdr:to>
    <xdr:sp macro="" textlink="">
      <xdr:nvSpPr>
        <xdr:cNvPr id="2" name="Arrow: Left 1">
          <a:extLst>
            <a:ext uri="{FF2B5EF4-FFF2-40B4-BE49-F238E27FC236}">
              <a16:creationId xmlns:a16="http://schemas.microsoft.com/office/drawing/2014/main" id="{3A1B9E45-CB5C-431D-9079-4AA91A286CEF}"/>
            </a:ext>
          </a:extLst>
        </xdr:cNvPr>
        <xdr:cNvSpPr/>
      </xdr:nvSpPr>
      <xdr:spPr>
        <a:xfrm>
          <a:off x="15240" y="2423160"/>
          <a:ext cx="304800" cy="9906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15240</xdr:colOff>
      <xdr:row>24</xdr:row>
      <xdr:rowOff>60960</xdr:rowOff>
    </xdr:from>
    <xdr:to>
      <xdr:col>0</xdr:col>
      <xdr:colOff>320040</xdr:colOff>
      <xdr:row>24</xdr:row>
      <xdr:rowOff>160020</xdr:rowOff>
    </xdr:to>
    <xdr:sp macro="" textlink="">
      <xdr:nvSpPr>
        <xdr:cNvPr id="3" name="Arrow: Left 2">
          <a:extLst>
            <a:ext uri="{FF2B5EF4-FFF2-40B4-BE49-F238E27FC236}">
              <a16:creationId xmlns:a16="http://schemas.microsoft.com/office/drawing/2014/main" id="{45589A50-DFF7-4DE0-8BB1-E66DB6A13F8B}"/>
            </a:ext>
          </a:extLst>
        </xdr:cNvPr>
        <xdr:cNvSpPr/>
      </xdr:nvSpPr>
      <xdr:spPr>
        <a:xfrm>
          <a:off x="15240" y="2423160"/>
          <a:ext cx="304800" cy="9906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142875</xdr:colOff>
      <xdr:row>12</xdr:row>
      <xdr:rowOff>57150</xdr:rowOff>
    </xdr:from>
    <xdr:to>
      <xdr:col>10</xdr:col>
      <xdr:colOff>514350</xdr:colOff>
      <xdr:row>12</xdr:row>
      <xdr:rowOff>209550</xdr:rowOff>
    </xdr:to>
    <xdr:sp macro="" textlink="">
      <xdr:nvSpPr>
        <xdr:cNvPr id="6" name="Arrow: Right 5">
          <a:extLst>
            <a:ext uri="{FF2B5EF4-FFF2-40B4-BE49-F238E27FC236}">
              <a16:creationId xmlns:a16="http://schemas.microsoft.com/office/drawing/2014/main" id="{FD62513A-5E04-AB46-308B-5C3519942068}"/>
            </a:ext>
          </a:extLst>
        </xdr:cNvPr>
        <xdr:cNvSpPr/>
      </xdr:nvSpPr>
      <xdr:spPr>
        <a:xfrm>
          <a:off x="12430125" y="2847975"/>
          <a:ext cx="371475" cy="152400"/>
        </a:xfrm>
        <a:prstGeom prst="righ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4514850</xdr:colOff>
      <xdr:row>47</xdr:row>
      <xdr:rowOff>95250</xdr:rowOff>
    </xdr:from>
    <xdr:to>
      <xdr:col>13</xdr:col>
      <xdr:colOff>6238875</xdr:colOff>
      <xdr:row>50</xdr:row>
      <xdr:rowOff>57150</xdr:rowOff>
    </xdr:to>
    <xdr:sp macro="" textlink="">
      <xdr:nvSpPr>
        <xdr:cNvPr id="7" name="TextBox 6">
          <a:extLst>
            <a:ext uri="{FF2B5EF4-FFF2-40B4-BE49-F238E27FC236}">
              <a16:creationId xmlns:a16="http://schemas.microsoft.com/office/drawing/2014/main" id="{42E9962D-1BF4-5C07-BC9F-BACF9ABEEB24}"/>
            </a:ext>
          </a:extLst>
        </xdr:cNvPr>
        <xdr:cNvSpPr txBox="1"/>
      </xdr:nvSpPr>
      <xdr:spPr>
        <a:xfrm>
          <a:off x="21288375" y="10487025"/>
          <a:ext cx="1724025" cy="533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FF0000"/>
              </a:solidFill>
              <a:latin typeface="Aptos" panose="020B0004020202020204" pitchFamily="34" charset="0"/>
            </a:rPr>
            <a:t>PAID</a:t>
          </a:r>
          <a:r>
            <a:rPr lang="en-US" sz="1600" b="1" baseline="0">
              <a:solidFill>
                <a:srgbClr val="FF0000"/>
              </a:solidFill>
              <a:latin typeface="Aptos" panose="020B0004020202020204" pitchFamily="34" charset="0"/>
            </a:rPr>
            <a:t> 2/28/26</a:t>
          </a:r>
          <a:endParaRPr lang="en-US" sz="1600" b="1">
            <a:solidFill>
              <a:srgbClr val="FF0000"/>
            </a:solidFill>
            <a:latin typeface="Aptos" panose="020B0004020202020204" pitchFamily="34"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F8C9F-3963-4863-8F2F-63A05C6F61C5}">
  <sheetPr>
    <pageSetUpPr fitToPage="1"/>
  </sheetPr>
  <dimension ref="A1:AC117"/>
  <sheetViews>
    <sheetView tabSelected="1" workbookViewId="0">
      <selection activeCell="B2" sqref="B2:H2"/>
    </sheetView>
  </sheetViews>
  <sheetFormatPr defaultRowHeight="15" x14ac:dyDescent="0.25"/>
  <cols>
    <col min="1" max="1" width="30.85546875" customWidth="1"/>
    <col min="2" max="2" width="32.85546875" customWidth="1"/>
    <col min="3" max="3" width="7.42578125" customWidth="1"/>
    <col min="4" max="4" width="61" customWidth="1"/>
    <col min="5" max="5" width="9.28515625" customWidth="1"/>
    <col min="6" max="6" width="11" customWidth="1"/>
    <col min="7" max="7" width="10.140625" customWidth="1"/>
    <col min="9" max="10" width="11.42578125" customWidth="1"/>
    <col min="12" max="12" width="46.7109375" customWidth="1"/>
    <col min="14" max="14" width="99" customWidth="1"/>
    <col min="15" max="15" width="12" customWidth="1"/>
    <col min="16" max="16" width="9.7109375" bestFit="1" customWidth="1"/>
    <col min="17" max="17" width="10.5703125" customWidth="1"/>
    <col min="18" max="18" width="12.7109375" customWidth="1"/>
    <col min="20" max="20" width="12.140625" customWidth="1"/>
    <col min="21" max="21" width="45.7109375" customWidth="1"/>
    <col min="23" max="23" width="75.85546875" customWidth="1"/>
    <col min="24" max="24" width="10.140625" customWidth="1"/>
    <col min="26" max="26" width="13" customWidth="1"/>
  </cols>
  <sheetData>
    <row r="1" spans="1:27" ht="15.75" thickBot="1" x14ac:dyDescent="0.3">
      <c r="B1" s="102" t="s">
        <v>152</v>
      </c>
      <c r="C1" s="102"/>
      <c r="D1" s="102"/>
      <c r="E1" s="102"/>
      <c r="F1" s="102"/>
      <c r="G1" s="102"/>
      <c r="H1" s="102"/>
      <c r="L1" s="107" t="s">
        <v>78</v>
      </c>
      <c r="M1" s="107"/>
      <c r="N1" s="107"/>
      <c r="O1" s="107"/>
      <c r="P1" s="107"/>
      <c r="Q1" s="107"/>
      <c r="R1" s="107"/>
      <c r="U1" s="108" t="s">
        <v>79</v>
      </c>
      <c r="V1" s="108"/>
      <c r="W1" s="108"/>
      <c r="X1" s="108"/>
      <c r="Y1" s="108"/>
      <c r="Z1" s="108"/>
      <c r="AA1" s="108"/>
    </row>
    <row r="2" spans="1:27" ht="16.899999999999999" customHeight="1" thickTop="1" thickBot="1" x14ac:dyDescent="0.3">
      <c r="B2" s="106" t="s">
        <v>151</v>
      </c>
      <c r="C2" s="106"/>
      <c r="D2" s="106"/>
      <c r="E2" s="106"/>
      <c r="F2" s="106"/>
      <c r="G2" s="106"/>
      <c r="H2" s="106"/>
      <c r="L2" s="24" t="s">
        <v>2</v>
      </c>
      <c r="M2" s="128" t="s">
        <v>80</v>
      </c>
      <c r="N2" s="129"/>
      <c r="O2" s="12" t="s">
        <v>4</v>
      </c>
      <c r="P2" s="130">
        <v>46127</v>
      </c>
      <c r="Q2" s="131"/>
      <c r="R2" s="132"/>
      <c r="U2" s="24" t="s">
        <v>2</v>
      </c>
      <c r="V2" s="128" t="s">
        <v>80</v>
      </c>
      <c r="W2" s="129"/>
      <c r="X2" s="12" t="s">
        <v>4</v>
      </c>
      <c r="Y2" s="130">
        <v>46127</v>
      </c>
      <c r="Z2" s="131"/>
      <c r="AA2" s="132"/>
    </row>
    <row r="3" spans="1:27" ht="15.75" customHeight="1" thickTop="1" x14ac:dyDescent="0.25">
      <c r="B3" s="24" t="s">
        <v>2</v>
      </c>
      <c r="C3" s="128"/>
      <c r="D3" s="129"/>
      <c r="E3" s="12" t="s">
        <v>4</v>
      </c>
      <c r="F3" s="131"/>
      <c r="G3" s="131"/>
      <c r="H3" s="132"/>
      <c r="L3" s="25" t="s">
        <v>0</v>
      </c>
      <c r="M3" s="133" t="s">
        <v>81</v>
      </c>
      <c r="N3" s="134"/>
      <c r="O3" s="30" t="s">
        <v>5</v>
      </c>
      <c r="P3" s="135" t="s">
        <v>82</v>
      </c>
      <c r="Q3" s="136"/>
      <c r="R3" s="137"/>
      <c r="U3" s="25" t="s">
        <v>0</v>
      </c>
      <c r="V3" s="133" t="s">
        <v>81</v>
      </c>
      <c r="W3" s="134"/>
      <c r="X3" s="30" t="s">
        <v>5</v>
      </c>
      <c r="Y3" s="135" t="s">
        <v>82</v>
      </c>
      <c r="Z3" s="136"/>
      <c r="AA3" s="137"/>
    </row>
    <row r="4" spans="1:27" ht="19.5" customHeight="1" thickBot="1" x14ac:dyDescent="0.3">
      <c r="B4" s="25" t="s">
        <v>0</v>
      </c>
      <c r="C4" s="133"/>
      <c r="D4" s="134"/>
      <c r="E4" s="30" t="s">
        <v>5</v>
      </c>
      <c r="F4" s="136"/>
      <c r="G4" s="136"/>
      <c r="H4" s="137"/>
      <c r="L4" s="26" t="s">
        <v>74</v>
      </c>
      <c r="M4" s="138" t="s">
        <v>83</v>
      </c>
      <c r="N4" s="139"/>
      <c r="O4" s="63"/>
      <c r="P4" s="140"/>
      <c r="Q4" s="140"/>
      <c r="R4" s="141"/>
      <c r="U4" s="26" t="s">
        <v>74</v>
      </c>
      <c r="V4" s="138" t="s">
        <v>83</v>
      </c>
      <c r="W4" s="139"/>
      <c r="X4" s="63"/>
      <c r="Y4" s="140"/>
      <c r="Z4" s="140"/>
      <c r="AA4" s="141"/>
    </row>
    <row r="5" spans="1:27" ht="18.75" customHeight="1" thickTop="1" thickBot="1" x14ac:dyDescent="0.3">
      <c r="B5" s="26" t="s">
        <v>74</v>
      </c>
      <c r="C5" s="138"/>
      <c r="D5" s="139"/>
      <c r="E5" s="63"/>
      <c r="F5" s="140"/>
      <c r="G5" s="140"/>
      <c r="H5" s="141"/>
      <c r="L5" s="115" t="s">
        <v>70</v>
      </c>
      <c r="M5" s="116"/>
      <c r="N5" s="116"/>
      <c r="O5" s="116"/>
      <c r="P5" s="116"/>
      <c r="Q5" s="116"/>
      <c r="R5" s="117"/>
      <c r="U5" s="115" t="s">
        <v>70</v>
      </c>
      <c r="V5" s="116"/>
      <c r="W5" s="116"/>
      <c r="X5" s="116"/>
      <c r="Y5" s="116"/>
      <c r="Z5" s="116"/>
      <c r="AA5" s="117"/>
    </row>
    <row r="6" spans="1:27" ht="30" customHeight="1" thickTop="1" thickBot="1" x14ac:dyDescent="0.3">
      <c r="B6" s="115" t="s">
        <v>70</v>
      </c>
      <c r="C6" s="116"/>
      <c r="D6" s="116"/>
      <c r="E6" s="116"/>
      <c r="F6" s="116"/>
      <c r="G6" s="116"/>
      <c r="H6" s="117"/>
      <c r="L6" s="27" t="s">
        <v>47</v>
      </c>
      <c r="M6" s="62" t="s">
        <v>48</v>
      </c>
      <c r="N6" s="14" t="s">
        <v>49</v>
      </c>
      <c r="O6" s="15" t="s">
        <v>40</v>
      </c>
      <c r="P6" s="16" t="s">
        <v>1</v>
      </c>
      <c r="Q6" s="17" t="s">
        <v>3</v>
      </c>
      <c r="R6" s="18"/>
      <c r="U6" s="27" t="s">
        <v>47</v>
      </c>
      <c r="V6" s="62" t="s">
        <v>48</v>
      </c>
      <c r="W6" s="14" t="s">
        <v>49</v>
      </c>
      <c r="X6" s="15" t="s">
        <v>40</v>
      </c>
      <c r="Y6" s="16" t="s">
        <v>1</v>
      </c>
      <c r="Z6" s="17" t="s">
        <v>3</v>
      </c>
      <c r="AA6" s="18"/>
    </row>
    <row r="7" spans="1:27" ht="24.75" thickTop="1" x14ac:dyDescent="0.25">
      <c r="B7" s="27" t="s">
        <v>47</v>
      </c>
      <c r="C7" s="62" t="s">
        <v>48</v>
      </c>
      <c r="D7" s="14" t="s">
        <v>49</v>
      </c>
      <c r="E7" s="15" t="s">
        <v>40</v>
      </c>
      <c r="F7" s="16" t="s">
        <v>1</v>
      </c>
      <c r="G7" s="17" t="s">
        <v>3</v>
      </c>
      <c r="H7" s="18"/>
      <c r="L7" s="28" t="s">
        <v>13</v>
      </c>
      <c r="M7" s="4">
        <v>1</v>
      </c>
      <c r="N7" s="19" t="s">
        <v>75</v>
      </c>
      <c r="O7" s="65">
        <v>1000</v>
      </c>
      <c r="P7" s="5">
        <v>8</v>
      </c>
      <c r="Q7" s="6">
        <f>O7*P7</f>
        <v>8000</v>
      </c>
      <c r="R7" s="20"/>
      <c r="U7" s="28" t="s">
        <v>13</v>
      </c>
      <c r="V7" s="4">
        <v>1</v>
      </c>
      <c r="W7" s="19" t="s">
        <v>128</v>
      </c>
      <c r="X7" s="65">
        <v>0.75</v>
      </c>
      <c r="Y7" s="5">
        <v>8000</v>
      </c>
      <c r="Z7" s="6">
        <f>X7*Y7</f>
        <v>6000</v>
      </c>
      <c r="AA7" s="20"/>
    </row>
    <row r="8" spans="1:27" x14ac:dyDescent="0.25">
      <c r="B8" s="28"/>
      <c r="C8" s="4"/>
      <c r="D8" s="19"/>
      <c r="E8" s="65"/>
      <c r="F8" s="5"/>
      <c r="G8" s="6">
        <f>E8*F8</f>
        <v>0</v>
      </c>
      <c r="H8" s="20"/>
      <c r="L8" s="28" t="s">
        <v>13</v>
      </c>
      <c r="M8" s="4">
        <v>2</v>
      </c>
      <c r="N8" s="19" t="s">
        <v>84</v>
      </c>
      <c r="O8" s="65">
        <v>1</v>
      </c>
      <c r="P8" s="5">
        <v>5000</v>
      </c>
      <c r="Q8" s="6">
        <f t="shared" ref="Q8:Q17" si="0">O8*P8</f>
        <v>5000</v>
      </c>
      <c r="R8" s="20"/>
      <c r="U8" s="28" t="s">
        <v>13</v>
      </c>
      <c r="V8" s="4">
        <v>2</v>
      </c>
      <c r="W8" s="19" t="s">
        <v>84</v>
      </c>
      <c r="X8" s="65">
        <v>0.75</v>
      </c>
      <c r="Y8" s="5">
        <v>5000</v>
      </c>
      <c r="Z8" s="6">
        <f>X8*Y8</f>
        <v>3750</v>
      </c>
      <c r="AA8" s="20"/>
    </row>
    <row r="9" spans="1:27" ht="15.75" customHeight="1" x14ac:dyDescent="0.25">
      <c r="A9" s="2" t="s">
        <v>41</v>
      </c>
      <c r="B9" s="28"/>
      <c r="C9" s="4"/>
      <c r="D9" s="7"/>
      <c r="E9" s="65"/>
      <c r="F9" s="5"/>
      <c r="G9" s="6">
        <f t="shared" ref="G9:G18" si="1">E9*F9</f>
        <v>0</v>
      </c>
      <c r="H9" s="20"/>
      <c r="L9" s="28" t="s">
        <v>52</v>
      </c>
      <c r="M9" s="4">
        <v>3</v>
      </c>
      <c r="N9" s="19" t="s">
        <v>85</v>
      </c>
      <c r="O9" s="65">
        <v>1</v>
      </c>
      <c r="P9" s="5">
        <v>500</v>
      </c>
      <c r="Q9" s="6">
        <f t="shared" si="0"/>
        <v>500</v>
      </c>
      <c r="R9" s="20"/>
      <c r="U9" s="28" t="s">
        <v>52</v>
      </c>
      <c r="V9" s="4">
        <v>3</v>
      </c>
      <c r="W9" s="19" t="s">
        <v>85</v>
      </c>
      <c r="X9" s="65">
        <v>0.75</v>
      </c>
      <c r="Y9" s="5">
        <v>500</v>
      </c>
      <c r="Z9" s="6">
        <f t="shared" ref="Z9:Z12" si="2">X9*Y9</f>
        <v>375</v>
      </c>
      <c r="AA9" s="20"/>
    </row>
    <row r="10" spans="1:27" ht="15" customHeight="1" x14ac:dyDescent="0.25">
      <c r="A10" t="s">
        <v>42</v>
      </c>
      <c r="B10" s="28"/>
      <c r="C10" s="4"/>
      <c r="D10" s="7"/>
      <c r="E10" s="65"/>
      <c r="F10" s="5"/>
      <c r="G10" s="6">
        <f t="shared" si="1"/>
        <v>0</v>
      </c>
      <c r="H10" s="20"/>
      <c r="L10" s="28" t="s">
        <v>50</v>
      </c>
      <c r="M10" s="4">
        <v>4</v>
      </c>
      <c r="N10" s="19" t="s">
        <v>129</v>
      </c>
      <c r="O10" s="65">
        <v>4</v>
      </c>
      <c r="P10" s="5">
        <v>10</v>
      </c>
      <c r="Q10" s="6">
        <f t="shared" si="0"/>
        <v>40</v>
      </c>
      <c r="R10" s="20"/>
      <c r="U10" s="28" t="s">
        <v>50</v>
      </c>
      <c r="V10" s="4">
        <v>4</v>
      </c>
      <c r="W10" s="19" t="s">
        <v>130</v>
      </c>
      <c r="X10" s="65">
        <v>0.75</v>
      </c>
      <c r="Y10" s="5">
        <v>40</v>
      </c>
      <c r="Z10" s="6">
        <f t="shared" si="2"/>
        <v>30</v>
      </c>
      <c r="AA10" s="20"/>
    </row>
    <row r="11" spans="1:27" x14ac:dyDescent="0.25">
      <c r="A11" t="s">
        <v>43</v>
      </c>
      <c r="B11" s="28"/>
      <c r="C11" s="4"/>
      <c r="D11" s="7"/>
      <c r="E11" s="65"/>
      <c r="F11" s="5"/>
      <c r="G11" s="6">
        <f t="shared" si="1"/>
        <v>0</v>
      </c>
      <c r="H11" s="20"/>
      <c r="L11" s="28" t="s">
        <v>15</v>
      </c>
      <c r="M11" s="4">
        <v>5</v>
      </c>
      <c r="N11" s="7" t="s">
        <v>150</v>
      </c>
      <c r="O11" s="65">
        <v>20</v>
      </c>
      <c r="P11" s="5">
        <v>5</v>
      </c>
      <c r="Q11" s="6">
        <f t="shared" si="0"/>
        <v>100</v>
      </c>
      <c r="R11" s="20"/>
      <c r="U11" s="28" t="s">
        <v>15</v>
      </c>
      <c r="V11" s="4">
        <v>5</v>
      </c>
      <c r="W11" s="7" t="s">
        <v>150</v>
      </c>
      <c r="X11" s="65">
        <v>0.75</v>
      </c>
      <c r="Y11" s="5">
        <v>100</v>
      </c>
      <c r="Z11" s="6">
        <f t="shared" si="2"/>
        <v>75</v>
      </c>
      <c r="AA11" s="20"/>
    </row>
    <row r="12" spans="1:27" ht="15" customHeight="1" x14ac:dyDescent="0.25">
      <c r="B12" s="28"/>
      <c r="C12" s="4"/>
      <c r="D12" s="7"/>
      <c r="E12" s="65"/>
      <c r="F12" s="5"/>
      <c r="G12" s="6">
        <f t="shared" si="1"/>
        <v>0</v>
      </c>
      <c r="H12" s="20"/>
      <c r="L12" s="28" t="s">
        <v>16</v>
      </c>
      <c r="M12" s="4">
        <v>6</v>
      </c>
      <c r="N12" s="7" t="s">
        <v>86</v>
      </c>
      <c r="O12" s="65">
        <v>200</v>
      </c>
      <c r="P12" s="5">
        <v>8</v>
      </c>
      <c r="Q12" s="6">
        <f t="shared" si="0"/>
        <v>1600</v>
      </c>
      <c r="R12" s="20"/>
      <c r="U12" s="28" t="s">
        <v>16</v>
      </c>
      <c r="V12" s="4">
        <v>6</v>
      </c>
      <c r="W12" s="7" t="s">
        <v>131</v>
      </c>
      <c r="X12" s="65">
        <v>0.75</v>
      </c>
      <c r="Y12" s="5">
        <v>1600</v>
      </c>
      <c r="Z12" s="6">
        <f t="shared" si="2"/>
        <v>1200</v>
      </c>
      <c r="AA12" s="20"/>
    </row>
    <row r="13" spans="1:27" ht="15.75" customHeight="1" x14ac:dyDescent="0.3">
      <c r="A13" s="3"/>
      <c r="B13" s="28"/>
      <c r="C13" s="4"/>
      <c r="D13" s="7"/>
      <c r="E13" s="65"/>
      <c r="F13" s="5"/>
      <c r="G13" s="6">
        <f t="shared" si="1"/>
        <v>0</v>
      </c>
      <c r="H13" s="20"/>
      <c r="J13" s="64" t="s">
        <v>77</v>
      </c>
      <c r="L13" s="28" t="s">
        <v>12</v>
      </c>
      <c r="M13" s="4">
        <v>7</v>
      </c>
      <c r="N13" s="7" t="s">
        <v>87</v>
      </c>
      <c r="O13" s="65">
        <v>1</v>
      </c>
      <c r="P13" s="5">
        <v>5123.01</v>
      </c>
      <c r="Q13" s="6">
        <f t="shared" si="0"/>
        <v>5123.01</v>
      </c>
      <c r="R13" s="20"/>
      <c r="U13" s="28" t="s">
        <v>12</v>
      </c>
      <c r="V13" s="4">
        <v>7</v>
      </c>
      <c r="W13" s="7" t="s">
        <v>87</v>
      </c>
      <c r="X13" s="65">
        <v>0.75</v>
      </c>
      <c r="Y13" s="5">
        <v>5123.01</v>
      </c>
      <c r="Z13" s="6">
        <f t="shared" ref="Z13:Z17" si="3">X13*Y13</f>
        <v>3842.2575000000002</v>
      </c>
      <c r="AA13" s="20"/>
    </row>
    <row r="14" spans="1:27" x14ac:dyDescent="0.25">
      <c r="A14" t="s">
        <v>44</v>
      </c>
      <c r="B14" s="28"/>
      <c r="C14" s="4"/>
      <c r="D14" s="7"/>
      <c r="E14" s="65"/>
      <c r="F14" s="5"/>
      <c r="G14" s="6">
        <f t="shared" si="1"/>
        <v>0</v>
      </c>
      <c r="H14" s="20"/>
      <c r="L14" s="28" t="s">
        <v>60</v>
      </c>
      <c r="M14" s="4">
        <v>8</v>
      </c>
      <c r="N14" s="7" t="s">
        <v>88</v>
      </c>
      <c r="O14" s="65">
        <v>10</v>
      </c>
      <c r="P14" s="5">
        <v>600</v>
      </c>
      <c r="Q14" s="6">
        <f t="shared" si="0"/>
        <v>6000</v>
      </c>
      <c r="R14" s="20"/>
      <c r="U14" s="28" t="s">
        <v>60</v>
      </c>
      <c r="V14" s="4">
        <v>8</v>
      </c>
      <c r="W14" s="7" t="s">
        <v>132</v>
      </c>
      <c r="X14" s="65">
        <v>0.75</v>
      </c>
      <c r="Y14" s="5">
        <v>6000</v>
      </c>
      <c r="Z14" s="6">
        <f t="shared" si="3"/>
        <v>4500</v>
      </c>
      <c r="AA14" s="20"/>
    </row>
    <row r="15" spans="1:27" x14ac:dyDescent="0.25">
      <c r="A15" t="s">
        <v>45</v>
      </c>
      <c r="B15" s="28"/>
      <c r="C15" s="4"/>
      <c r="D15" s="7"/>
      <c r="E15" s="65"/>
      <c r="F15" s="5"/>
      <c r="G15" s="6">
        <f t="shared" si="1"/>
        <v>0</v>
      </c>
      <c r="H15" s="20"/>
      <c r="L15" s="28"/>
      <c r="M15" s="4"/>
      <c r="N15" s="7"/>
      <c r="O15" s="65"/>
      <c r="P15" s="5"/>
      <c r="Q15" s="6">
        <f t="shared" si="0"/>
        <v>0</v>
      </c>
      <c r="R15" s="20"/>
      <c r="U15" s="28"/>
      <c r="V15" s="4"/>
      <c r="W15" s="7"/>
      <c r="X15" s="65"/>
      <c r="Y15" s="5"/>
      <c r="Z15" s="6">
        <f t="shared" si="3"/>
        <v>0</v>
      </c>
      <c r="AA15" s="20"/>
    </row>
    <row r="16" spans="1:27" x14ac:dyDescent="0.25">
      <c r="A16" t="s">
        <v>46</v>
      </c>
      <c r="B16" s="28"/>
      <c r="C16" s="4"/>
      <c r="D16" s="7"/>
      <c r="E16" s="65"/>
      <c r="F16" s="5"/>
      <c r="G16" s="6">
        <f t="shared" si="1"/>
        <v>0</v>
      </c>
      <c r="H16" s="20"/>
      <c r="L16" s="28"/>
      <c r="M16" s="4"/>
      <c r="N16" s="7"/>
      <c r="O16" s="65"/>
      <c r="P16" s="5"/>
      <c r="Q16" s="6">
        <f t="shared" si="0"/>
        <v>0</v>
      </c>
      <c r="R16" s="20"/>
      <c r="U16" s="28"/>
      <c r="V16" s="4"/>
      <c r="W16" s="7"/>
      <c r="X16" s="65"/>
      <c r="Y16" s="5"/>
      <c r="Z16" s="6">
        <f t="shared" si="3"/>
        <v>0</v>
      </c>
      <c r="AA16" s="20"/>
    </row>
    <row r="17" spans="1:29" ht="15.75" thickBot="1" x14ac:dyDescent="0.3">
      <c r="B17" s="28"/>
      <c r="C17" s="4"/>
      <c r="D17" s="7"/>
      <c r="E17" s="65"/>
      <c r="F17" s="5"/>
      <c r="G17" s="6">
        <f t="shared" si="1"/>
        <v>0</v>
      </c>
      <c r="H17" s="20"/>
      <c r="L17" s="29"/>
      <c r="M17" s="8"/>
      <c r="N17" s="9"/>
      <c r="O17" s="66"/>
      <c r="P17" s="10"/>
      <c r="Q17" s="6">
        <f t="shared" si="0"/>
        <v>0</v>
      </c>
      <c r="R17" s="21"/>
      <c r="U17" s="29"/>
      <c r="V17" s="8"/>
      <c r="W17" s="9"/>
      <c r="X17" s="66"/>
      <c r="Y17" s="10"/>
      <c r="Z17" s="11">
        <f t="shared" si="3"/>
        <v>0</v>
      </c>
      <c r="AA17" s="21"/>
    </row>
    <row r="18" spans="1:29" ht="50.25" customHeight="1" thickBot="1" x14ac:dyDescent="0.3">
      <c r="A18" s="144" t="s">
        <v>72</v>
      </c>
      <c r="B18" s="29"/>
      <c r="C18" s="8"/>
      <c r="D18" s="9"/>
      <c r="E18" s="66"/>
      <c r="F18" s="10"/>
      <c r="G18" s="6">
        <f t="shared" si="1"/>
        <v>0</v>
      </c>
      <c r="H18" s="21"/>
      <c r="L18" s="118" t="s">
        <v>71</v>
      </c>
      <c r="M18" s="119"/>
      <c r="N18" s="119"/>
      <c r="O18" s="119"/>
      <c r="P18" s="119"/>
      <c r="Q18" s="119"/>
      <c r="R18" s="120"/>
      <c r="U18" s="118" t="s">
        <v>71</v>
      </c>
      <c r="V18" s="119"/>
      <c r="W18" s="119"/>
      <c r="X18" s="119"/>
      <c r="Y18" s="119"/>
      <c r="Z18" s="119"/>
      <c r="AA18" s="120"/>
    </row>
    <row r="19" spans="1:29" ht="16.5" thickTop="1" thickBot="1" x14ac:dyDescent="0.3">
      <c r="A19" s="144"/>
      <c r="B19" s="145" t="s">
        <v>71</v>
      </c>
      <c r="C19" s="146"/>
      <c r="D19" s="146"/>
      <c r="E19" s="146"/>
      <c r="F19" s="146"/>
      <c r="G19" s="146"/>
      <c r="H19" s="147"/>
      <c r="L19" s="27" t="s">
        <v>73</v>
      </c>
      <c r="M19" s="13" t="s">
        <v>48</v>
      </c>
      <c r="N19" s="14" t="s">
        <v>49</v>
      </c>
      <c r="O19" s="15" t="s">
        <v>40</v>
      </c>
      <c r="P19" s="15" t="s">
        <v>1</v>
      </c>
      <c r="Q19" s="22"/>
      <c r="R19" s="23" t="s">
        <v>3</v>
      </c>
      <c r="S19" s="34" t="s">
        <v>92</v>
      </c>
      <c r="U19" s="27" t="s">
        <v>73</v>
      </c>
      <c r="V19" s="13" t="s">
        <v>48</v>
      </c>
      <c r="W19" s="14" t="s">
        <v>49</v>
      </c>
      <c r="X19" s="15" t="s">
        <v>40</v>
      </c>
      <c r="Y19" s="15" t="s">
        <v>1</v>
      </c>
      <c r="Z19" s="22"/>
      <c r="AA19" s="23" t="s">
        <v>3</v>
      </c>
    </row>
    <row r="20" spans="1:29" ht="19.5" customHeight="1" thickTop="1" thickBot="1" x14ac:dyDescent="0.3">
      <c r="A20" s="144"/>
      <c r="B20" s="27" t="s">
        <v>73</v>
      </c>
      <c r="C20" s="13" t="s">
        <v>48</v>
      </c>
      <c r="D20" s="14" t="s">
        <v>49</v>
      </c>
      <c r="E20" s="15" t="s">
        <v>40</v>
      </c>
      <c r="F20" s="15" t="s">
        <v>1</v>
      </c>
      <c r="G20" s="22"/>
      <c r="H20" s="23" t="s">
        <v>3</v>
      </c>
      <c r="L20" s="41"/>
      <c r="M20" s="4"/>
      <c r="N20" s="42" t="s">
        <v>89</v>
      </c>
      <c r="O20" s="43"/>
      <c r="P20" s="44"/>
      <c r="Q20" s="45"/>
      <c r="R20" s="44">
        <v>0</v>
      </c>
      <c r="S20" s="67" t="s">
        <v>90</v>
      </c>
      <c r="T20" s="67" t="s">
        <v>91</v>
      </c>
      <c r="U20" s="28" t="s">
        <v>13</v>
      </c>
      <c r="V20" s="4">
        <v>1</v>
      </c>
      <c r="W20" s="19" t="s">
        <v>128</v>
      </c>
      <c r="X20" s="65">
        <v>0.25</v>
      </c>
      <c r="Y20" s="5">
        <v>8000</v>
      </c>
      <c r="Z20" s="45"/>
      <c r="AA20" s="44">
        <f>X20*Y20</f>
        <v>2000</v>
      </c>
    </row>
    <row r="21" spans="1:29" ht="15.75" thickBot="1" x14ac:dyDescent="0.3">
      <c r="A21" s="144"/>
      <c r="B21" s="41"/>
      <c r="C21" s="4"/>
      <c r="D21" s="42"/>
      <c r="E21" s="43"/>
      <c r="F21" s="44"/>
      <c r="G21" s="45"/>
      <c r="H21" s="96">
        <f>E21*F21</f>
        <v>0</v>
      </c>
      <c r="L21" s="121"/>
      <c r="M21" s="122"/>
      <c r="N21" s="122"/>
      <c r="O21" s="122"/>
      <c r="P21" s="123"/>
      <c r="Q21" s="52">
        <f>SUM(Q7:Q17)</f>
        <v>26363.010000000002</v>
      </c>
      <c r="R21" s="53">
        <f>SUM(R20:R20)</f>
        <v>0</v>
      </c>
      <c r="S21" s="99">
        <f>Q21/Q22</f>
        <v>1</v>
      </c>
      <c r="T21" s="99">
        <f>R21/Q22</f>
        <v>0</v>
      </c>
      <c r="U21" s="28" t="s">
        <v>13</v>
      </c>
      <c r="V21" s="4">
        <v>2</v>
      </c>
      <c r="W21" s="19" t="s">
        <v>84</v>
      </c>
      <c r="X21" s="65">
        <v>0.25</v>
      </c>
      <c r="Y21" s="5">
        <v>5000</v>
      </c>
      <c r="Z21" s="45"/>
      <c r="AA21" s="44">
        <f>X21*Y21</f>
        <v>1250</v>
      </c>
    </row>
    <row r="22" spans="1:29" ht="17.25" thickTop="1" thickBot="1" x14ac:dyDescent="0.3">
      <c r="A22" s="2" t="s">
        <v>41</v>
      </c>
      <c r="B22" s="41"/>
      <c r="C22" s="4"/>
      <c r="D22" s="42"/>
      <c r="E22" s="43"/>
      <c r="F22" s="44"/>
      <c r="G22" s="45"/>
      <c r="H22" s="96">
        <f t="shared" ref="H22:H30" si="4">E22*F22</f>
        <v>0</v>
      </c>
      <c r="L22" s="54"/>
      <c r="M22" s="55"/>
      <c r="N22" s="56"/>
      <c r="O22" s="56"/>
      <c r="P22" s="57" t="s">
        <v>67</v>
      </c>
      <c r="Q22" s="124">
        <f>Q21+R21</f>
        <v>26363.010000000002</v>
      </c>
      <c r="R22" s="125"/>
      <c r="U22" s="28" t="s">
        <v>52</v>
      </c>
      <c r="V22" s="4">
        <v>3</v>
      </c>
      <c r="W22" s="19" t="s">
        <v>85</v>
      </c>
      <c r="X22" s="65">
        <v>0.25</v>
      </c>
      <c r="Y22" s="5">
        <v>500</v>
      </c>
      <c r="Z22" s="45"/>
      <c r="AA22" s="44">
        <f>X22*Y22</f>
        <v>125</v>
      </c>
    </row>
    <row r="23" spans="1:29" ht="15.75" thickBot="1" x14ac:dyDescent="0.3">
      <c r="A23" t="s">
        <v>42</v>
      </c>
      <c r="B23" s="41"/>
      <c r="C23" s="4"/>
      <c r="D23" s="46"/>
      <c r="E23" s="43"/>
      <c r="F23" s="44"/>
      <c r="G23" s="45"/>
      <c r="H23" s="96">
        <f t="shared" si="4"/>
        <v>0</v>
      </c>
      <c r="L23" s="58"/>
      <c r="M23" s="59"/>
      <c r="N23" s="60" t="s">
        <v>76</v>
      </c>
      <c r="O23" s="40">
        <v>0.15</v>
      </c>
      <c r="P23" s="61" t="s">
        <v>69</v>
      </c>
      <c r="Q23" s="126">
        <f>Q22*O23</f>
        <v>3954.4515000000001</v>
      </c>
      <c r="R23" s="127"/>
      <c r="U23" s="28" t="s">
        <v>50</v>
      </c>
      <c r="V23" s="4">
        <v>4</v>
      </c>
      <c r="W23" s="19" t="s">
        <v>130</v>
      </c>
      <c r="X23" s="65">
        <v>0.25</v>
      </c>
      <c r="Y23" s="5">
        <v>40</v>
      </c>
      <c r="Z23" s="45"/>
      <c r="AA23" s="44">
        <f>X23*Y23</f>
        <v>10</v>
      </c>
    </row>
    <row r="24" spans="1:29" ht="15.75" thickBot="1" x14ac:dyDescent="0.3">
      <c r="A24" t="s">
        <v>43</v>
      </c>
      <c r="B24" s="41"/>
      <c r="C24" s="4"/>
      <c r="D24" s="46"/>
      <c r="E24" s="43"/>
      <c r="F24" s="44"/>
      <c r="G24" s="45"/>
      <c r="H24" s="96">
        <f t="shared" si="4"/>
        <v>0</v>
      </c>
      <c r="L24" s="110" t="s">
        <v>68</v>
      </c>
      <c r="M24" s="111"/>
      <c r="N24" s="111"/>
      <c r="O24" s="111"/>
      <c r="P24" s="112"/>
      <c r="Q24" s="113">
        <f>SUM(Q22:R23)</f>
        <v>30317.461500000001</v>
      </c>
      <c r="R24" s="114"/>
      <c r="U24" s="28" t="s">
        <v>15</v>
      </c>
      <c r="V24" s="4">
        <v>5</v>
      </c>
      <c r="W24" s="7" t="s">
        <v>150</v>
      </c>
      <c r="X24" s="65">
        <v>0.25</v>
      </c>
      <c r="Y24" s="5">
        <v>100</v>
      </c>
      <c r="Z24" s="45"/>
      <c r="AA24" s="44">
        <f t="shared" ref="AA24:AA29" si="5">X24*Y24</f>
        <v>25</v>
      </c>
    </row>
    <row r="25" spans="1:29" ht="15.75" thickTop="1" x14ac:dyDescent="0.25">
      <c r="A25" s="3"/>
      <c r="B25" s="41"/>
      <c r="C25" s="4"/>
      <c r="D25" s="46"/>
      <c r="E25" s="43"/>
      <c r="F25" s="44"/>
      <c r="G25" s="45"/>
      <c r="H25" s="96">
        <f t="shared" si="4"/>
        <v>0</v>
      </c>
      <c r="U25" s="28" t="s">
        <v>16</v>
      </c>
      <c r="V25" s="4">
        <v>6</v>
      </c>
      <c r="W25" s="7" t="s">
        <v>131</v>
      </c>
      <c r="X25" s="65">
        <v>0.25</v>
      </c>
      <c r="Y25" s="5">
        <v>1600</v>
      </c>
      <c r="Z25" s="45"/>
      <c r="AA25" s="44">
        <f t="shared" si="5"/>
        <v>400</v>
      </c>
    </row>
    <row r="26" spans="1:29" ht="25.5" x14ac:dyDescent="0.25">
      <c r="A26" t="s">
        <v>44</v>
      </c>
      <c r="B26" s="41"/>
      <c r="C26" s="4"/>
      <c r="D26" s="46"/>
      <c r="E26" s="43"/>
      <c r="F26" s="44"/>
      <c r="G26" s="45"/>
      <c r="H26" s="96">
        <f t="shared" si="4"/>
        <v>0</v>
      </c>
      <c r="L26" s="34" t="s">
        <v>101</v>
      </c>
      <c r="N26" s="34" t="s">
        <v>106</v>
      </c>
      <c r="U26" s="28" t="s">
        <v>12</v>
      </c>
      <c r="V26" s="4">
        <v>7</v>
      </c>
      <c r="W26" s="7" t="s">
        <v>87</v>
      </c>
      <c r="X26" s="65">
        <v>0.25</v>
      </c>
      <c r="Y26" s="5">
        <v>5123.01</v>
      </c>
      <c r="Z26" s="45"/>
      <c r="AA26" s="44">
        <f t="shared" si="5"/>
        <v>1280.7525000000001</v>
      </c>
    </row>
    <row r="27" spans="1:29" x14ac:dyDescent="0.25">
      <c r="A27" t="s">
        <v>45</v>
      </c>
      <c r="B27" s="41"/>
      <c r="C27" s="4"/>
      <c r="D27" s="46"/>
      <c r="E27" s="43"/>
      <c r="F27" s="44"/>
      <c r="G27" s="45"/>
      <c r="H27" s="96">
        <f t="shared" si="4"/>
        <v>0</v>
      </c>
      <c r="N27" s="69" t="s">
        <v>95</v>
      </c>
      <c r="O27" s="68"/>
      <c r="P27" s="68"/>
      <c r="Q27" s="86" t="s">
        <v>93</v>
      </c>
      <c r="U27" s="28" t="s">
        <v>60</v>
      </c>
      <c r="V27" s="4">
        <v>8</v>
      </c>
      <c r="W27" s="7" t="s">
        <v>132</v>
      </c>
      <c r="X27" s="65">
        <v>0.25</v>
      </c>
      <c r="Y27" s="5">
        <v>6000</v>
      </c>
      <c r="Z27" s="45"/>
      <c r="AA27" s="44">
        <f t="shared" si="5"/>
        <v>1500</v>
      </c>
    </row>
    <row r="28" spans="1:29" x14ac:dyDescent="0.25">
      <c r="A28" t="s">
        <v>46</v>
      </c>
      <c r="B28" s="41"/>
      <c r="C28" s="4"/>
      <c r="D28" s="46"/>
      <c r="E28" s="43"/>
      <c r="F28" s="44"/>
      <c r="G28" s="45"/>
      <c r="H28" s="96">
        <f t="shared" si="4"/>
        <v>0</v>
      </c>
      <c r="I28" s="34" t="s">
        <v>92</v>
      </c>
      <c r="J28" s="67" t="s">
        <v>91</v>
      </c>
      <c r="N28" s="70"/>
      <c r="O28" s="71"/>
      <c r="P28" s="71"/>
      <c r="Q28" s="72"/>
      <c r="U28" s="41"/>
      <c r="V28" s="4"/>
      <c r="W28" s="46"/>
      <c r="X28" s="43"/>
      <c r="Y28" s="44"/>
      <c r="Z28" s="45"/>
      <c r="AA28" s="44">
        <f t="shared" si="5"/>
        <v>0</v>
      </c>
      <c r="AB28" s="34" t="s">
        <v>92</v>
      </c>
    </row>
    <row r="29" spans="1:29" ht="15.75" thickBot="1" x14ac:dyDescent="0.3">
      <c r="B29" s="41"/>
      <c r="C29" s="4"/>
      <c r="D29" s="46"/>
      <c r="E29" s="43"/>
      <c r="F29" s="44"/>
      <c r="G29" s="45"/>
      <c r="H29" s="96">
        <f t="shared" si="4"/>
        <v>0</v>
      </c>
      <c r="I29" s="67" t="s">
        <v>90</v>
      </c>
      <c r="J29" s="99" t="e">
        <f>H31/G32</f>
        <v>#DIV/0!</v>
      </c>
      <c r="N29" s="70"/>
      <c r="O29" s="71"/>
      <c r="P29" s="71"/>
      <c r="Q29" s="73" t="s">
        <v>97</v>
      </c>
      <c r="U29" s="47"/>
      <c r="V29" s="8"/>
      <c r="W29" s="48"/>
      <c r="X29" s="49"/>
      <c r="Y29" s="44"/>
      <c r="Z29" s="50"/>
      <c r="AA29" s="51">
        <f t="shared" si="5"/>
        <v>0</v>
      </c>
      <c r="AB29" s="67" t="s">
        <v>90</v>
      </c>
      <c r="AC29" s="67" t="s">
        <v>91</v>
      </c>
    </row>
    <row r="30" spans="1:29" ht="15.75" thickBot="1" x14ac:dyDescent="0.3">
      <c r="B30" s="47"/>
      <c r="C30" s="8"/>
      <c r="D30" s="48"/>
      <c r="E30" s="49"/>
      <c r="F30" s="44"/>
      <c r="G30" s="97"/>
      <c r="H30" s="98">
        <f t="shared" si="4"/>
        <v>0</v>
      </c>
      <c r="I30" s="99" t="e">
        <f>G31/G32</f>
        <v>#DIV/0!</v>
      </c>
      <c r="N30" s="70"/>
      <c r="O30" s="71"/>
      <c r="P30" s="71"/>
      <c r="Q30" s="73" t="s">
        <v>98</v>
      </c>
      <c r="U30" s="121"/>
      <c r="V30" s="122"/>
      <c r="W30" s="122"/>
      <c r="X30" s="122"/>
      <c r="Y30" s="123"/>
      <c r="Z30" s="52">
        <f>SUM(Z7:Z17)</f>
        <v>19772.2575</v>
      </c>
      <c r="AA30" s="53">
        <f>SUM(AA20:AA29)</f>
        <v>6590.7525000000005</v>
      </c>
      <c r="AB30" s="99">
        <f>Z30/Z31</f>
        <v>0.74999999999999989</v>
      </c>
      <c r="AC30" s="99">
        <f>AA30/Z31</f>
        <v>0.25</v>
      </c>
    </row>
    <row r="31" spans="1:29" ht="17.25" thickTop="1" thickBot="1" x14ac:dyDescent="0.3">
      <c r="B31" s="121"/>
      <c r="C31" s="122"/>
      <c r="D31" s="122"/>
      <c r="E31" s="122"/>
      <c r="F31" s="123"/>
      <c r="G31" s="52">
        <f>SUM(G8:G18)</f>
        <v>0</v>
      </c>
      <c r="H31" s="53">
        <f>SUM(H21:H30)</f>
        <v>0</v>
      </c>
      <c r="N31" s="70" t="s">
        <v>94</v>
      </c>
      <c r="O31" s="71"/>
      <c r="P31" s="71"/>
      <c r="Q31" s="74"/>
      <c r="U31" s="54"/>
      <c r="V31" s="55"/>
      <c r="W31" s="56"/>
      <c r="X31" s="56"/>
      <c r="Y31" s="57" t="s">
        <v>67</v>
      </c>
      <c r="Z31" s="124">
        <f>Z30+AA30</f>
        <v>26363.010000000002</v>
      </c>
      <c r="AA31" s="125"/>
    </row>
    <row r="32" spans="1:29" ht="17.25" thickTop="1" thickBot="1" x14ac:dyDescent="0.3">
      <c r="B32" s="100"/>
      <c r="C32" s="55"/>
      <c r="D32" s="56"/>
      <c r="E32" s="56"/>
      <c r="F32" s="57" t="s">
        <v>67</v>
      </c>
      <c r="G32" s="124">
        <f>G31+H31</f>
        <v>0</v>
      </c>
      <c r="H32" s="125"/>
      <c r="N32" s="70" t="s">
        <v>96</v>
      </c>
      <c r="O32" s="71"/>
      <c r="P32" s="71"/>
      <c r="Q32" s="74"/>
      <c r="U32" s="58"/>
      <c r="V32" s="59"/>
      <c r="W32" s="60" t="s">
        <v>76</v>
      </c>
      <c r="X32" s="40">
        <v>0.15</v>
      </c>
      <c r="Y32" s="61" t="s">
        <v>69</v>
      </c>
      <c r="Z32" s="126">
        <f>Z31*X32</f>
        <v>3954.4515000000001</v>
      </c>
      <c r="AA32" s="127"/>
    </row>
    <row r="33" spans="2:27" ht="15.75" thickBot="1" x14ac:dyDescent="0.3">
      <c r="B33" s="101"/>
      <c r="C33" s="59"/>
      <c r="D33" s="60" t="s">
        <v>76</v>
      </c>
      <c r="E33" s="40"/>
      <c r="F33" s="61" t="s">
        <v>69</v>
      </c>
      <c r="G33" s="126">
        <f>G32*E33</f>
        <v>0</v>
      </c>
      <c r="H33" s="142"/>
      <c r="N33" s="70"/>
      <c r="O33" s="71"/>
      <c r="P33" s="71"/>
      <c r="Q33" s="74"/>
      <c r="U33" s="110" t="s">
        <v>68</v>
      </c>
      <c r="V33" s="111"/>
      <c r="W33" s="111"/>
      <c r="X33" s="111"/>
      <c r="Y33" s="112"/>
      <c r="Z33" s="113">
        <f>SUM(Z31:AA32)</f>
        <v>30317.461500000001</v>
      </c>
      <c r="AA33" s="114"/>
    </row>
    <row r="34" spans="2:27" ht="15.75" thickBot="1" x14ac:dyDescent="0.3">
      <c r="B34" s="110" t="s">
        <v>68</v>
      </c>
      <c r="C34" s="111"/>
      <c r="D34" s="111"/>
      <c r="E34" s="111"/>
      <c r="F34" s="112"/>
      <c r="G34" s="113">
        <f>SUM(G32:H33)</f>
        <v>0</v>
      </c>
      <c r="H34" s="143"/>
      <c r="N34" s="70" t="s">
        <v>107</v>
      </c>
      <c r="O34" s="71"/>
      <c r="P34" s="71"/>
      <c r="Q34" s="74"/>
    </row>
    <row r="35" spans="2:27" ht="15.75" thickTop="1" x14ac:dyDescent="0.25">
      <c r="N35" s="70" t="s">
        <v>108</v>
      </c>
      <c r="O35" s="71"/>
      <c r="P35" s="71"/>
      <c r="Q35" s="74"/>
    </row>
    <row r="36" spans="2:27" x14ac:dyDescent="0.25">
      <c r="N36" s="70" t="s">
        <v>109</v>
      </c>
      <c r="O36" s="71"/>
      <c r="P36" s="71"/>
      <c r="Q36" s="74"/>
    </row>
    <row r="37" spans="2:27" x14ac:dyDescent="0.25">
      <c r="N37" s="70" t="s">
        <v>80</v>
      </c>
      <c r="O37" s="71"/>
      <c r="P37" s="71"/>
      <c r="Q37" s="74"/>
    </row>
    <row r="38" spans="2:27" x14ac:dyDescent="0.25">
      <c r="N38" s="75" t="s">
        <v>100</v>
      </c>
      <c r="O38" s="83" t="s">
        <v>1</v>
      </c>
      <c r="P38" s="83" t="s">
        <v>103</v>
      </c>
      <c r="Q38" s="73" t="s">
        <v>102</v>
      </c>
    </row>
    <row r="39" spans="2:27" x14ac:dyDescent="0.25">
      <c r="N39" s="70" t="s">
        <v>104</v>
      </c>
      <c r="O39" s="89">
        <v>8</v>
      </c>
      <c r="P39" s="83">
        <v>1000</v>
      </c>
      <c r="Q39" s="77">
        <f>O39*P39</f>
        <v>8000</v>
      </c>
    </row>
    <row r="40" spans="2:27" x14ac:dyDescent="0.25">
      <c r="N40" s="70"/>
      <c r="O40" s="71"/>
      <c r="P40" s="71"/>
      <c r="Q40" s="74"/>
    </row>
    <row r="41" spans="2:27" x14ac:dyDescent="0.25">
      <c r="N41" s="78"/>
      <c r="O41" s="81" t="s">
        <v>105</v>
      </c>
      <c r="P41" s="81"/>
      <c r="Q41" s="82">
        <f>SUM(Q39:Q40)</f>
        <v>8000</v>
      </c>
    </row>
    <row r="43" spans="2:27" x14ac:dyDescent="0.25">
      <c r="N43" s="34" t="s">
        <v>110</v>
      </c>
    </row>
    <row r="45" spans="2:27" x14ac:dyDescent="0.25">
      <c r="N45" s="69" t="s">
        <v>111</v>
      </c>
      <c r="O45" s="68" t="s">
        <v>4</v>
      </c>
      <c r="P45" s="84">
        <v>46068</v>
      </c>
      <c r="Q45" s="86" t="s">
        <v>93</v>
      </c>
    </row>
    <row r="46" spans="2:27" x14ac:dyDescent="0.25">
      <c r="N46" s="70"/>
      <c r="O46" s="71"/>
      <c r="P46" s="71"/>
      <c r="Q46" s="74"/>
    </row>
    <row r="47" spans="2:27" x14ac:dyDescent="0.25">
      <c r="N47" s="70" t="s">
        <v>108</v>
      </c>
      <c r="O47" s="71"/>
      <c r="P47" s="71"/>
      <c r="Q47" s="74"/>
    </row>
    <row r="48" spans="2:27" x14ac:dyDescent="0.25">
      <c r="N48" s="70" t="s">
        <v>109</v>
      </c>
      <c r="O48" s="71"/>
      <c r="P48" s="71"/>
      <c r="Q48" s="74"/>
    </row>
    <row r="49" spans="14:18" x14ac:dyDescent="0.25">
      <c r="N49" s="70" t="s">
        <v>80</v>
      </c>
      <c r="O49" s="71"/>
      <c r="P49" s="71"/>
      <c r="Q49" s="74"/>
    </row>
    <row r="50" spans="14:18" x14ac:dyDescent="0.25">
      <c r="N50" s="70"/>
      <c r="O50" s="71"/>
      <c r="P50" s="71"/>
      <c r="Q50" s="74"/>
    </row>
    <row r="51" spans="14:18" x14ac:dyDescent="0.25">
      <c r="N51" s="70" t="s">
        <v>112</v>
      </c>
      <c r="O51" s="71"/>
      <c r="P51" s="71"/>
      <c r="Q51" s="74"/>
    </row>
    <row r="52" spans="14:18" x14ac:dyDescent="0.25">
      <c r="N52" s="70"/>
      <c r="O52" s="71"/>
      <c r="P52" s="71"/>
      <c r="Q52" s="74"/>
    </row>
    <row r="53" spans="14:18" x14ac:dyDescent="0.25">
      <c r="N53" s="75" t="s">
        <v>113</v>
      </c>
      <c r="O53" s="71" t="s">
        <v>114</v>
      </c>
      <c r="P53" s="71"/>
      <c r="Q53" s="74"/>
    </row>
    <row r="54" spans="14:18" x14ac:dyDescent="0.25">
      <c r="N54" s="70"/>
      <c r="O54" s="71"/>
      <c r="P54" s="71"/>
      <c r="Q54" s="74"/>
    </row>
    <row r="55" spans="14:18" x14ac:dyDescent="0.25">
      <c r="N55" s="70"/>
      <c r="O55" s="71" t="s">
        <v>120</v>
      </c>
      <c r="P55" s="71" t="s">
        <v>121</v>
      </c>
      <c r="Q55" s="74" t="s">
        <v>122</v>
      </c>
    </row>
    <row r="56" spans="14:18" x14ac:dyDescent="0.25">
      <c r="N56" s="70" t="s">
        <v>115</v>
      </c>
      <c r="O56" s="71"/>
      <c r="P56" s="71"/>
      <c r="Q56" s="74"/>
    </row>
    <row r="57" spans="14:18" x14ac:dyDescent="0.25">
      <c r="N57" s="78"/>
      <c r="O57" s="79"/>
      <c r="P57" s="79"/>
      <c r="Q57" s="80"/>
    </row>
    <row r="59" spans="14:18" x14ac:dyDescent="0.25">
      <c r="N59" s="102" t="s">
        <v>149</v>
      </c>
      <c r="O59" s="102"/>
      <c r="P59" s="102"/>
      <c r="Q59" s="102"/>
    </row>
    <row r="60" spans="14:18" x14ac:dyDescent="0.25">
      <c r="N60" s="85"/>
    </row>
    <row r="61" spans="14:18" x14ac:dyDescent="0.25">
      <c r="N61" s="95" t="s">
        <v>108</v>
      </c>
      <c r="O61" s="68"/>
      <c r="P61" s="68"/>
      <c r="Q61" s="68"/>
      <c r="R61" s="86" t="s">
        <v>93</v>
      </c>
    </row>
    <row r="62" spans="14:18" x14ac:dyDescent="0.25">
      <c r="N62" s="91" t="s">
        <v>116</v>
      </c>
      <c r="O62" s="71"/>
      <c r="P62" s="71"/>
      <c r="Q62" s="71"/>
      <c r="R62" s="74"/>
    </row>
    <row r="63" spans="14:18" x14ac:dyDescent="0.25">
      <c r="N63" s="91" t="s">
        <v>126</v>
      </c>
      <c r="O63" s="71"/>
      <c r="P63" s="71"/>
      <c r="Q63" s="71"/>
      <c r="R63" s="74"/>
    </row>
    <row r="64" spans="14:18" x14ac:dyDescent="0.25">
      <c r="N64" s="91" t="s">
        <v>127</v>
      </c>
      <c r="O64" s="71"/>
      <c r="P64" s="71"/>
      <c r="Q64" s="71"/>
      <c r="R64" s="74"/>
    </row>
    <row r="65" spans="14:18" x14ac:dyDescent="0.25">
      <c r="N65" s="70"/>
      <c r="O65" s="71"/>
      <c r="P65" s="71"/>
      <c r="Q65" s="71"/>
      <c r="R65" s="74"/>
    </row>
    <row r="66" spans="14:18" x14ac:dyDescent="0.25">
      <c r="N66" s="70"/>
      <c r="O66" s="71"/>
      <c r="P66" s="71"/>
      <c r="Q66" s="71"/>
      <c r="R66" s="74"/>
    </row>
    <row r="67" spans="14:18" x14ac:dyDescent="0.25">
      <c r="N67" s="94" t="s">
        <v>125</v>
      </c>
      <c r="O67" s="92" t="s">
        <v>117</v>
      </c>
      <c r="P67" s="92" t="s">
        <v>118</v>
      </c>
      <c r="Q67" s="92" t="s">
        <v>119</v>
      </c>
      <c r="R67" s="93" t="s">
        <v>123</v>
      </c>
    </row>
    <row r="68" spans="14:18" x14ac:dyDescent="0.25">
      <c r="N68" s="70" t="s">
        <v>94</v>
      </c>
      <c r="O68" s="83" t="s">
        <v>122</v>
      </c>
      <c r="P68" s="83">
        <v>1234</v>
      </c>
      <c r="Q68" s="76">
        <v>8000</v>
      </c>
      <c r="R68" s="87" t="s">
        <v>124</v>
      </c>
    </row>
    <row r="69" spans="14:18" x14ac:dyDescent="0.25">
      <c r="N69" s="78"/>
      <c r="O69" s="79"/>
      <c r="P69" s="79"/>
      <c r="Q69" s="79"/>
      <c r="R69" s="80"/>
    </row>
    <row r="71" spans="14:18" x14ac:dyDescent="0.25">
      <c r="N71" s="34" t="s">
        <v>138</v>
      </c>
    </row>
    <row r="73" spans="14:18" x14ac:dyDescent="0.25">
      <c r="O73" s="69"/>
      <c r="P73" s="109" t="s">
        <v>139</v>
      </c>
      <c r="Q73" s="109"/>
      <c r="R73" s="86" t="s">
        <v>142</v>
      </c>
    </row>
    <row r="74" spans="14:18" x14ac:dyDescent="0.25">
      <c r="O74" s="70"/>
      <c r="P74" s="104" t="s">
        <v>140</v>
      </c>
      <c r="Q74" s="104"/>
      <c r="R74" s="74"/>
    </row>
    <row r="75" spans="14:18" x14ac:dyDescent="0.25">
      <c r="O75" s="70"/>
      <c r="P75" s="71"/>
      <c r="Q75" s="71"/>
      <c r="R75" s="74"/>
    </row>
    <row r="76" spans="14:18" x14ac:dyDescent="0.25">
      <c r="O76" s="70"/>
      <c r="P76" s="71"/>
      <c r="Q76" s="71" t="s">
        <v>4</v>
      </c>
      <c r="R76" s="88">
        <v>46096</v>
      </c>
    </row>
    <row r="77" spans="14:18" x14ac:dyDescent="0.25">
      <c r="O77" s="70"/>
      <c r="P77" s="71"/>
      <c r="Q77" s="71"/>
      <c r="R77" s="88"/>
    </row>
    <row r="78" spans="14:18" x14ac:dyDescent="0.25">
      <c r="O78" s="70" t="s">
        <v>99</v>
      </c>
      <c r="P78" s="83" t="s">
        <v>134</v>
      </c>
      <c r="Q78" s="83" t="s">
        <v>135</v>
      </c>
      <c r="R78" s="73" t="s">
        <v>136</v>
      </c>
    </row>
    <row r="79" spans="14:18" x14ac:dyDescent="0.25">
      <c r="O79" s="70" t="s">
        <v>133</v>
      </c>
      <c r="P79" s="83">
        <v>10</v>
      </c>
      <c r="Q79" s="89">
        <v>5</v>
      </c>
      <c r="R79" s="77">
        <f>P79*Q79</f>
        <v>50</v>
      </c>
    </row>
    <row r="80" spans="14:18" x14ac:dyDescent="0.25">
      <c r="O80" s="70" t="s">
        <v>137</v>
      </c>
      <c r="P80" s="83">
        <v>10</v>
      </c>
      <c r="Q80" s="89">
        <v>5</v>
      </c>
      <c r="R80" s="90">
        <f>P80*Q80</f>
        <v>50</v>
      </c>
    </row>
    <row r="81" spans="14:18" x14ac:dyDescent="0.25">
      <c r="O81" s="70"/>
      <c r="P81" s="83"/>
      <c r="Q81" s="89" t="s">
        <v>144</v>
      </c>
      <c r="R81" s="77">
        <f>SUM(R79:R80)</f>
        <v>100</v>
      </c>
    </row>
    <row r="82" spans="14:18" x14ac:dyDescent="0.25">
      <c r="O82" s="70"/>
      <c r="P82" s="71"/>
      <c r="Q82" s="71" t="s">
        <v>143</v>
      </c>
      <c r="R82" s="77">
        <v>0</v>
      </c>
    </row>
    <row r="83" spans="14:18" x14ac:dyDescent="0.25">
      <c r="O83" s="70"/>
      <c r="P83" s="71"/>
      <c r="Q83" s="71" t="s">
        <v>136</v>
      </c>
      <c r="R83" s="77">
        <f>SUM(R81:R82)</f>
        <v>100</v>
      </c>
    </row>
    <row r="84" spans="14:18" x14ac:dyDescent="0.25">
      <c r="O84" s="70"/>
      <c r="P84" s="71" t="s">
        <v>124</v>
      </c>
      <c r="Q84" s="71" t="s">
        <v>141</v>
      </c>
      <c r="R84" s="77">
        <v>100</v>
      </c>
    </row>
    <row r="85" spans="14:18" x14ac:dyDescent="0.25">
      <c r="O85" s="78"/>
      <c r="P85" s="79"/>
      <c r="Q85" s="79"/>
      <c r="R85" s="80"/>
    </row>
    <row r="87" spans="14:18" x14ac:dyDescent="0.25">
      <c r="O87" s="102" t="s">
        <v>149</v>
      </c>
      <c r="P87" s="102"/>
      <c r="Q87" s="102"/>
      <c r="R87" s="102"/>
    </row>
    <row r="88" spans="14:18" x14ac:dyDescent="0.25">
      <c r="O88" s="34"/>
      <c r="P88" s="34"/>
      <c r="Q88" s="34"/>
      <c r="R88" s="34"/>
    </row>
    <row r="89" spans="14:18" x14ac:dyDescent="0.25">
      <c r="O89" s="69"/>
      <c r="P89" s="68"/>
      <c r="Q89" s="68"/>
      <c r="R89" s="86" t="s">
        <v>142</v>
      </c>
    </row>
    <row r="90" spans="14:18" x14ac:dyDescent="0.25">
      <c r="O90" s="103" t="s">
        <v>145</v>
      </c>
      <c r="P90" s="104"/>
      <c r="Q90" s="104"/>
      <c r="R90" s="105"/>
    </row>
    <row r="91" spans="14:18" x14ac:dyDescent="0.25">
      <c r="O91" s="70"/>
      <c r="P91" s="71"/>
      <c r="Q91" s="71"/>
      <c r="R91" s="74"/>
    </row>
    <row r="92" spans="14:18" x14ac:dyDescent="0.25">
      <c r="N92" s="70"/>
      <c r="O92" s="70"/>
      <c r="P92" s="71"/>
      <c r="Q92" s="71"/>
      <c r="R92" s="74"/>
    </row>
    <row r="93" spans="14:18" x14ac:dyDescent="0.25">
      <c r="N93" s="70"/>
      <c r="O93" s="70" t="s">
        <v>108</v>
      </c>
      <c r="P93" s="71"/>
      <c r="Q93" s="71"/>
      <c r="R93" s="74"/>
    </row>
    <row r="94" spans="14:18" x14ac:dyDescent="0.25">
      <c r="N94" s="70"/>
      <c r="O94" s="70" t="s">
        <v>109</v>
      </c>
      <c r="P94" s="71"/>
      <c r="Q94" s="71"/>
      <c r="R94" s="74"/>
    </row>
    <row r="95" spans="14:18" x14ac:dyDescent="0.25">
      <c r="O95" s="70" t="s">
        <v>80</v>
      </c>
      <c r="P95" s="71"/>
      <c r="Q95" s="71"/>
      <c r="R95" s="74"/>
    </row>
    <row r="96" spans="14:18" x14ac:dyDescent="0.25">
      <c r="O96" s="70"/>
      <c r="P96" s="71"/>
      <c r="Q96" s="71"/>
      <c r="R96" s="74"/>
    </row>
    <row r="97" spans="15:18" x14ac:dyDescent="0.25">
      <c r="O97" s="70" t="s">
        <v>99</v>
      </c>
      <c r="P97" s="83" t="s">
        <v>134</v>
      </c>
      <c r="Q97" s="83" t="s">
        <v>135</v>
      </c>
      <c r="R97" s="73" t="s">
        <v>136</v>
      </c>
    </row>
    <row r="98" spans="15:18" x14ac:dyDescent="0.25">
      <c r="O98" s="70" t="s">
        <v>133</v>
      </c>
      <c r="P98" s="83">
        <v>20</v>
      </c>
      <c r="Q98" s="89">
        <v>5</v>
      </c>
      <c r="R98" s="77">
        <f>P98*Q98</f>
        <v>100</v>
      </c>
    </row>
    <row r="99" spans="15:18" x14ac:dyDescent="0.25">
      <c r="O99" s="70" t="s">
        <v>137</v>
      </c>
      <c r="P99" s="83">
        <v>20</v>
      </c>
      <c r="Q99" s="89">
        <v>5</v>
      </c>
      <c r="R99" s="90">
        <f>P99*Q99</f>
        <v>100</v>
      </c>
    </row>
    <row r="100" spans="15:18" x14ac:dyDescent="0.25">
      <c r="O100" s="70"/>
      <c r="P100" s="83"/>
      <c r="Q100" s="89" t="s">
        <v>144</v>
      </c>
      <c r="R100" s="77">
        <f>SUM(R98:R99)</f>
        <v>200</v>
      </c>
    </row>
    <row r="101" spans="15:18" x14ac:dyDescent="0.25">
      <c r="O101" s="70"/>
      <c r="P101" s="71"/>
      <c r="Q101" s="71" t="s">
        <v>143</v>
      </c>
      <c r="R101" s="77">
        <v>0</v>
      </c>
    </row>
    <row r="102" spans="15:18" x14ac:dyDescent="0.25">
      <c r="O102" s="70"/>
      <c r="P102" s="71"/>
      <c r="Q102" s="71" t="s">
        <v>136</v>
      </c>
      <c r="R102" s="77">
        <f>SUM(R100:R101)</f>
        <v>200</v>
      </c>
    </row>
    <row r="103" spans="15:18" x14ac:dyDescent="0.25">
      <c r="O103" s="70"/>
      <c r="P103" s="71" t="s">
        <v>124</v>
      </c>
      <c r="Q103" s="71" t="s">
        <v>141</v>
      </c>
      <c r="R103" s="77">
        <v>200</v>
      </c>
    </row>
    <row r="104" spans="15:18" x14ac:dyDescent="0.25">
      <c r="O104" s="70"/>
      <c r="P104" s="71"/>
      <c r="Q104" s="71"/>
      <c r="R104" s="74"/>
    </row>
    <row r="105" spans="15:18" x14ac:dyDescent="0.25">
      <c r="O105" s="70"/>
      <c r="P105" s="71"/>
      <c r="Q105" s="71" t="s">
        <v>146</v>
      </c>
      <c r="R105" s="88">
        <v>46096</v>
      </c>
    </row>
    <row r="106" spans="15:18" x14ac:dyDescent="0.25">
      <c r="O106" s="70"/>
      <c r="P106" s="71"/>
      <c r="Q106" s="71"/>
      <c r="R106" s="74"/>
    </row>
    <row r="107" spans="15:18" x14ac:dyDescent="0.25">
      <c r="O107" s="70" t="s">
        <v>147</v>
      </c>
      <c r="P107" s="71"/>
      <c r="Q107" s="71" t="s">
        <v>4</v>
      </c>
      <c r="R107" s="88">
        <v>46108</v>
      </c>
    </row>
    <row r="108" spans="15:18" x14ac:dyDescent="0.25">
      <c r="O108" s="70"/>
      <c r="P108" s="71"/>
      <c r="Q108" s="71"/>
      <c r="R108" s="74"/>
    </row>
    <row r="109" spans="15:18" x14ac:dyDescent="0.25">
      <c r="O109" s="70" t="s">
        <v>99</v>
      </c>
      <c r="P109" s="83" t="s">
        <v>134</v>
      </c>
      <c r="Q109" s="83" t="s">
        <v>135</v>
      </c>
      <c r="R109" s="73" t="s">
        <v>136</v>
      </c>
    </row>
    <row r="110" spans="15:18" x14ac:dyDescent="0.25">
      <c r="O110" s="70" t="s">
        <v>133</v>
      </c>
      <c r="P110" s="83">
        <v>10</v>
      </c>
      <c r="Q110" s="89">
        <v>5</v>
      </c>
      <c r="R110" s="77">
        <f>P110*Q110</f>
        <v>50</v>
      </c>
    </row>
    <row r="111" spans="15:18" x14ac:dyDescent="0.25">
      <c r="O111" s="70" t="s">
        <v>137</v>
      </c>
      <c r="P111" s="83">
        <v>10</v>
      </c>
      <c r="Q111" s="89">
        <v>5</v>
      </c>
      <c r="R111" s="90">
        <f>P111*Q111</f>
        <v>50</v>
      </c>
    </row>
    <row r="112" spans="15:18" x14ac:dyDescent="0.25">
      <c r="O112" s="70"/>
      <c r="P112" s="83"/>
      <c r="Q112" s="89" t="s">
        <v>144</v>
      </c>
      <c r="R112" s="77">
        <f>SUM(R110:R111)</f>
        <v>100</v>
      </c>
    </row>
    <row r="113" spans="15:18" x14ac:dyDescent="0.25">
      <c r="O113" s="70"/>
      <c r="P113" s="71"/>
      <c r="Q113" s="71" t="s">
        <v>143</v>
      </c>
      <c r="R113" s="77">
        <v>0</v>
      </c>
    </row>
    <row r="114" spans="15:18" x14ac:dyDescent="0.25">
      <c r="O114" s="70"/>
      <c r="P114" s="71"/>
      <c r="Q114" s="71" t="s">
        <v>136</v>
      </c>
      <c r="R114" s="77">
        <f>SUM(R112:R113)</f>
        <v>100</v>
      </c>
    </row>
    <row r="115" spans="15:18" x14ac:dyDescent="0.25">
      <c r="O115" s="70"/>
      <c r="P115" s="71" t="s">
        <v>148</v>
      </c>
      <c r="Q115" s="71" t="s">
        <v>141</v>
      </c>
      <c r="R115" s="77">
        <v>100</v>
      </c>
    </row>
    <row r="116" spans="15:18" x14ac:dyDescent="0.25">
      <c r="O116" s="70"/>
      <c r="P116" s="71"/>
      <c r="Q116" s="71"/>
      <c r="R116" s="74"/>
    </row>
    <row r="117" spans="15:18" x14ac:dyDescent="0.25">
      <c r="O117" s="78"/>
      <c r="P117" s="79"/>
      <c r="Q117" s="79"/>
      <c r="R117" s="80"/>
    </row>
  </sheetData>
  <mergeCells count="49">
    <mergeCell ref="G33:H33"/>
    <mergeCell ref="G34:H34"/>
    <mergeCell ref="B34:F34"/>
    <mergeCell ref="A18:A21"/>
    <mergeCell ref="G32:H32"/>
    <mergeCell ref="B31:F31"/>
    <mergeCell ref="B19:H19"/>
    <mergeCell ref="P3:R3"/>
    <mergeCell ref="M4:N4"/>
    <mergeCell ref="P4:R4"/>
    <mergeCell ref="B6:H6"/>
    <mergeCell ref="C3:D3"/>
    <mergeCell ref="C4:D4"/>
    <mergeCell ref="F3:H3"/>
    <mergeCell ref="F4:H4"/>
    <mergeCell ref="C5:D5"/>
    <mergeCell ref="F5:H5"/>
    <mergeCell ref="U1:AA1"/>
    <mergeCell ref="P73:Q73"/>
    <mergeCell ref="P74:Q74"/>
    <mergeCell ref="U33:Y33"/>
    <mergeCell ref="Z33:AA33"/>
    <mergeCell ref="U5:AA5"/>
    <mergeCell ref="U18:AA18"/>
    <mergeCell ref="U30:Y30"/>
    <mergeCell ref="Z31:AA31"/>
    <mergeCell ref="Z32:AA32"/>
    <mergeCell ref="V2:W2"/>
    <mergeCell ref="Y2:AA2"/>
    <mergeCell ref="V3:W3"/>
    <mergeCell ref="Y3:AA3"/>
    <mergeCell ref="V4:W4"/>
    <mergeCell ref="Y4:AA4"/>
    <mergeCell ref="B1:H1"/>
    <mergeCell ref="O90:R90"/>
    <mergeCell ref="O87:R87"/>
    <mergeCell ref="N59:Q59"/>
    <mergeCell ref="B2:H2"/>
    <mergeCell ref="L1:R1"/>
    <mergeCell ref="L24:P24"/>
    <mergeCell ref="Q24:R24"/>
    <mergeCell ref="L5:R5"/>
    <mergeCell ref="L18:R18"/>
    <mergeCell ref="L21:P21"/>
    <mergeCell ref="Q22:R22"/>
    <mergeCell ref="Q23:R23"/>
    <mergeCell ref="M2:N2"/>
    <mergeCell ref="P2:R2"/>
    <mergeCell ref="M3:N3"/>
  </mergeCells>
  <printOptions horizontalCentered="1" verticalCentered="1"/>
  <pageMargins left="0.2" right="0.2" top="0.75" bottom="0.5" header="0.3" footer="0.3"/>
  <pageSetup scale="92" orientation="landscape" r:id="rId1"/>
  <headerFooter>
    <oddHeader>&amp;C&amp;"-,Bold"&amp;14NCFS UCF Financial Assistance Program Reimbursement Request Expense Report &amp;RDate: &amp;D</oddHeader>
    <oddFooter>&amp;CPage &amp;P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C744BD3-4736-4CEB-8363-A4EB6E3D4676}">
          <x14:formula1>
            <xm:f>DropDownDefintions!$B$2:$B$28</xm:f>
          </x14:formula1>
          <xm:sqref>B8:B18 B21:B30 L20 U7:U17 L7:L17 U20:U29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78D4E-07D3-46F0-846B-783A8C3E9E4F}">
  <dimension ref="A1:G28"/>
  <sheetViews>
    <sheetView topLeftCell="B1" workbookViewId="0">
      <selection activeCell="C15" sqref="C15"/>
    </sheetView>
  </sheetViews>
  <sheetFormatPr defaultRowHeight="15" x14ac:dyDescent="0.25"/>
  <cols>
    <col min="1" max="1" width="28.28515625" customWidth="1"/>
    <col min="2" max="2" width="45.42578125" customWidth="1"/>
    <col min="3" max="3" width="110" customWidth="1"/>
    <col min="5" max="5" width="26.85546875" customWidth="1"/>
    <col min="7" max="7" width="21" customWidth="1"/>
  </cols>
  <sheetData>
    <row r="1" spans="1:7" ht="15.75" x14ac:dyDescent="0.25">
      <c r="A1" s="31" t="s">
        <v>6</v>
      </c>
      <c r="B1" s="31" t="s">
        <v>7</v>
      </c>
      <c r="C1" s="31" t="s">
        <v>8</v>
      </c>
    </row>
    <row r="2" spans="1:7" x14ac:dyDescent="0.25">
      <c r="A2" s="36" t="s">
        <v>9</v>
      </c>
      <c r="B2" s="37"/>
      <c r="C2" s="38"/>
    </row>
    <row r="3" spans="1:7" x14ac:dyDescent="0.25">
      <c r="B3" s="32" t="s">
        <v>50</v>
      </c>
      <c r="C3" s="33" t="s">
        <v>51</v>
      </c>
      <c r="E3" s="34"/>
      <c r="G3" s="34"/>
    </row>
    <row r="4" spans="1:7" x14ac:dyDescent="0.25">
      <c r="B4" s="1" t="s">
        <v>52</v>
      </c>
      <c r="C4" t="s">
        <v>10</v>
      </c>
    </row>
    <row r="5" spans="1:7" x14ac:dyDescent="0.25">
      <c r="B5" s="1" t="s">
        <v>53</v>
      </c>
      <c r="C5" t="s">
        <v>54</v>
      </c>
    </row>
    <row r="6" spans="1:7" x14ac:dyDescent="0.25">
      <c r="B6" s="1" t="s">
        <v>55</v>
      </c>
      <c r="C6" t="s">
        <v>56</v>
      </c>
    </row>
    <row r="7" spans="1:7" x14ac:dyDescent="0.25">
      <c r="B7" s="1" t="s">
        <v>11</v>
      </c>
      <c r="C7" t="s">
        <v>57</v>
      </c>
    </row>
    <row r="8" spans="1:7" x14ac:dyDescent="0.25">
      <c r="B8" s="1" t="s">
        <v>58</v>
      </c>
      <c r="C8" t="s">
        <v>59</v>
      </c>
    </row>
    <row r="9" spans="1:7" x14ac:dyDescent="0.25">
      <c r="B9" s="1" t="s">
        <v>60</v>
      </c>
      <c r="C9" t="s">
        <v>61</v>
      </c>
    </row>
    <row r="10" spans="1:7" x14ac:dyDescent="0.25">
      <c r="B10" s="1" t="s">
        <v>12</v>
      </c>
      <c r="C10" t="s">
        <v>62</v>
      </c>
    </row>
    <row r="11" spans="1:7" x14ac:dyDescent="0.25">
      <c r="B11" s="1" t="s">
        <v>13</v>
      </c>
      <c r="C11" t="s">
        <v>63</v>
      </c>
    </row>
    <row r="12" spans="1:7" x14ac:dyDescent="0.25">
      <c r="A12" s="39" t="s">
        <v>14</v>
      </c>
      <c r="B12" s="39"/>
      <c r="C12" s="39"/>
    </row>
    <row r="13" spans="1:7" x14ac:dyDescent="0.25">
      <c r="B13" s="1" t="s">
        <v>15</v>
      </c>
      <c r="C13" t="s">
        <v>64</v>
      </c>
    </row>
    <row r="14" spans="1:7" x14ac:dyDescent="0.25">
      <c r="B14" s="1" t="s">
        <v>16</v>
      </c>
      <c r="C14" t="s">
        <v>153</v>
      </c>
    </row>
    <row r="15" spans="1:7" x14ac:dyDescent="0.25">
      <c r="B15" s="1" t="s">
        <v>17</v>
      </c>
      <c r="C15" t="s">
        <v>18</v>
      </c>
    </row>
    <row r="16" spans="1:7" x14ac:dyDescent="0.25">
      <c r="A16" s="39" t="s">
        <v>19</v>
      </c>
      <c r="B16" s="39"/>
      <c r="C16" s="39"/>
    </row>
    <row r="17" spans="1:3" x14ac:dyDescent="0.25">
      <c r="B17" s="1" t="s">
        <v>20</v>
      </c>
      <c r="C17" t="s">
        <v>21</v>
      </c>
    </row>
    <row r="18" spans="1:3" x14ac:dyDescent="0.25">
      <c r="B18" s="1" t="s">
        <v>22</v>
      </c>
      <c r="C18" t="s">
        <v>65</v>
      </c>
    </row>
    <row r="19" spans="1:3" x14ac:dyDescent="0.25">
      <c r="B19" s="1" t="s">
        <v>23</v>
      </c>
      <c r="C19" t="s">
        <v>66</v>
      </c>
    </row>
    <row r="20" spans="1:3" x14ac:dyDescent="0.25">
      <c r="B20" s="1" t="s">
        <v>24</v>
      </c>
      <c r="C20" t="s">
        <v>25</v>
      </c>
    </row>
    <row r="21" spans="1:3" x14ac:dyDescent="0.25">
      <c r="B21" s="1" t="s">
        <v>26</v>
      </c>
      <c r="C21" t="s">
        <v>27</v>
      </c>
    </row>
    <row r="22" spans="1:3" x14ac:dyDescent="0.25">
      <c r="A22" s="39" t="s">
        <v>28</v>
      </c>
      <c r="B22" s="39"/>
      <c r="C22" s="39"/>
    </row>
    <row r="23" spans="1:3" x14ac:dyDescent="0.25">
      <c r="B23" s="1" t="s">
        <v>29</v>
      </c>
      <c r="C23" t="s">
        <v>30</v>
      </c>
    </row>
    <row r="24" spans="1:3" x14ac:dyDescent="0.25">
      <c r="A24" s="35" t="s">
        <v>31</v>
      </c>
      <c r="B24" s="35"/>
      <c r="C24" s="35"/>
    </row>
    <row r="25" spans="1:3" x14ac:dyDescent="0.25">
      <c r="A25" s="34"/>
      <c r="B25" s="1" t="s">
        <v>32</v>
      </c>
      <c r="C25" t="s">
        <v>33</v>
      </c>
    </row>
    <row r="26" spans="1:3" x14ac:dyDescent="0.25">
      <c r="B26" s="1" t="s">
        <v>34</v>
      </c>
      <c r="C26" t="s">
        <v>35</v>
      </c>
    </row>
    <row r="27" spans="1:3" x14ac:dyDescent="0.25">
      <c r="B27" s="1" t="s">
        <v>36</v>
      </c>
      <c r="C27" t="s">
        <v>37</v>
      </c>
    </row>
    <row r="28" spans="1:3" x14ac:dyDescent="0.25">
      <c r="B28" s="1" t="s">
        <v>38</v>
      </c>
      <c r="C28"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Expense Report</vt:lpstr>
      <vt:lpstr>DropDownDefintions</vt:lpstr>
      <vt:lpstr>'Expense 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Custom</dc:creator>
  <cp:lastModifiedBy>Andrew Pleninger</cp:lastModifiedBy>
  <cp:lastPrinted>2026-08-21T22:10:45Z</cp:lastPrinted>
  <dcterms:created xsi:type="dcterms:W3CDTF">2023-02-14T21:27:02Z</dcterms:created>
  <dcterms:modified xsi:type="dcterms:W3CDTF">2026-08-25T20:09:21Z</dcterms:modified>
</cp:coreProperties>
</file>