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cconnect-my.sharepoint.com/personal/kristina_fischer_ncagr_gov/Documents/Documents/DISTRICT TOOLS/FORMS/Supervisor Travel/"/>
    </mc:Choice>
  </mc:AlternateContent>
  <xr:revisionPtr revIDLastSave="0" documentId="8_{BA316B1B-2570-4093-9996-8FD7144A1D3C}" xr6:coauthVersionLast="47" xr6:coauthVersionMax="47" xr10:uidLastSave="{00000000-0000-0000-0000-000000000000}"/>
  <bookViews>
    <workbookView xWindow="-120" yWindow="-120" windowWidth="29040" windowHeight="15720" tabRatio="632"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Sheet1!$AF$22:$AI$22</definedName>
    <definedName name="_xlnm.Print_Area" localSheetId="0">Sheet1!$A$1:$AK$256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 r="C40" i="1"/>
  <c r="O88" i="1"/>
  <c r="O82" i="1"/>
  <c r="O69" i="1"/>
  <c r="O63" i="1"/>
  <c r="O57" i="1"/>
  <c r="S220" i="1"/>
  <c r="O220" i="1"/>
  <c r="S172" i="1"/>
  <c r="O172" i="1"/>
  <c r="S250" i="1"/>
  <c r="O250" i="1"/>
  <c r="S244" i="1"/>
  <c r="O244" i="1"/>
  <c r="S238" i="1"/>
  <c r="O238" i="1"/>
  <c r="S232" i="1"/>
  <c r="O232" i="1"/>
  <c r="S226" i="1"/>
  <c r="O226" i="1"/>
  <c r="S214" i="1"/>
  <c r="O214" i="1"/>
  <c r="S208" i="1"/>
  <c r="O208" i="1"/>
  <c r="S202" i="1"/>
  <c r="O202" i="1"/>
  <c r="S190" i="1"/>
  <c r="O190" i="1"/>
  <c r="S184" i="1"/>
  <c r="O184" i="1"/>
  <c r="S178" i="1"/>
  <c r="O178" i="1"/>
  <c r="S166" i="1"/>
  <c r="O166" i="1"/>
  <c r="S160" i="1"/>
  <c r="O160" i="1"/>
  <c r="S154" i="1"/>
  <c r="O154" i="1"/>
  <c r="S148" i="1"/>
  <c r="O148" i="1"/>
  <c r="S142" i="1"/>
  <c r="O142" i="1"/>
  <c r="S130" i="1"/>
  <c r="O130" i="1"/>
  <c r="S124" i="1"/>
  <c r="O124" i="1"/>
  <c r="S118" i="1"/>
  <c r="O118" i="1"/>
  <c r="S112" i="1"/>
  <c r="O112" i="1"/>
  <c r="S106" i="1"/>
  <c r="O106" i="1"/>
  <c r="S100" i="1"/>
  <c r="O100" i="1"/>
  <c r="S94" i="1"/>
  <c r="O94" i="1"/>
  <c r="S88" i="1"/>
  <c r="S82" i="1"/>
  <c r="S69" i="1"/>
  <c r="S63" i="1"/>
  <c r="S57" i="1"/>
  <c r="AU73" i="1"/>
  <c r="AI57" i="1"/>
  <c r="AI63" i="1"/>
  <c r="AI69" i="1"/>
  <c r="AB57" i="1"/>
  <c r="AB63" i="1"/>
  <c r="AB69" i="1"/>
  <c r="X57" i="1"/>
  <c r="C38" i="1" s="1"/>
  <c r="X63" i="1"/>
  <c r="X69" i="1"/>
  <c r="AI142" i="1"/>
  <c r="AI190" i="1"/>
  <c r="AI184" i="1"/>
  <c r="AI178" i="1"/>
  <c r="AI172" i="1"/>
  <c r="AI166" i="1"/>
  <c r="AI160" i="1"/>
  <c r="AI154" i="1"/>
  <c r="AI148" i="1"/>
  <c r="AI82" i="1"/>
  <c r="AI88" i="1"/>
  <c r="AI94" i="1"/>
  <c r="AI100" i="1"/>
  <c r="AI106" i="1"/>
  <c r="AI130" i="1"/>
  <c r="AI124" i="1"/>
  <c r="AI118" i="1"/>
  <c r="AI112" i="1"/>
  <c r="AB142" i="1"/>
  <c r="AB190" i="1"/>
  <c r="AB184" i="1"/>
  <c r="AB178" i="1"/>
  <c r="AB172" i="1"/>
  <c r="AB166" i="1"/>
  <c r="AB160" i="1"/>
  <c r="AB154" i="1"/>
  <c r="AB148" i="1"/>
  <c r="AB82" i="1"/>
  <c r="AB88" i="1"/>
  <c r="AB94" i="1"/>
  <c r="AB100" i="1"/>
  <c r="AB106" i="1"/>
  <c r="AB130" i="1"/>
  <c r="AB124" i="1"/>
  <c r="AB118" i="1"/>
  <c r="AB112" i="1"/>
  <c r="X142" i="1"/>
  <c r="X190" i="1"/>
  <c r="X184" i="1"/>
  <c r="X178" i="1"/>
  <c r="X172" i="1"/>
  <c r="X166" i="1"/>
  <c r="X160" i="1"/>
  <c r="X154" i="1"/>
  <c r="X148" i="1"/>
  <c r="X82" i="1"/>
  <c r="X88" i="1"/>
  <c r="X94" i="1"/>
  <c r="X100" i="1"/>
  <c r="X106" i="1"/>
  <c r="X130" i="1"/>
  <c r="X124" i="1"/>
  <c r="X118" i="1"/>
  <c r="X112" i="1"/>
  <c r="AU74" i="1"/>
  <c r="AU135" i="1"/>
  <c r="AU189" i="1"/>
  <c r="AU249" i="1"/>
  <c r="AU134" i="1"/>
  <c r="AU188" i="1"/>
  <c r="AU248" i="1"/>
  <c r="AI251" i="1"/>
  <c r="AB202" i="1"/>
  <c r="AB208" i="1"/>
  <c r="AB214" i="1"/>
  <c r="AB220" i="1"/>
  <c r="AB226" i="1"/>
  <c r="AB232" i="1"/>
  <c r="AB238" i="1"/>
  <c r="AB244" i="1"/>
  <c r="AB250" i="1"/>
  <c r="X202" i="1"/>
  <c r="X208" i="1"/>
  <c r="X214" i="1"/>
  <c r="X220" i="1"/>
  <c r="X226" i="1"/>
  <c r="X232" i="1"/>
  <c r="X238" i="1"/>
  <c r="X244" i="1"/>
  <c r="X250" i="1"/>
  <c r="AI244" i="1"/>
  <c r="AI250" i="1"/>
  <c r="AI238" i="1"/>
  <c r="AI232" i="1"/>
  <c r="AI226" i="1"/>
  <c r="AI220" i="1"/>
  <c r="AI214" i="1"/>
  <c r="AI208" i="1"/>
  <c r="AI202" i="1"/>
  <c r="AI70" i="1" l="1"/>
  <c r="O70" i="1"/>
  <c r="O71" i="1" s="1"/>
  <c r="S70" i="1"/>
  <c r="S71" i="1" s="1"/>
  <c r="AM249" i="1"/>
  <c r="S131" i="1"/>
  <c r="AM135" i="1"/>
  <c r="AM74" i="1"/>
  <c r="O131" i="1"/>
  <c r="AM134" i="1"/>
  <c r="O251" i="1"/>
  <c r="AM73" i="1"/>
  <c r="C37" i="1" s="1"/>
  <c r="O191" i="1"/>
  <c r="AM188" i="1"/>
  <c r="S191" i="1"/>
  <c r="AM189" i="1"/>
  <c r="AB70" i="1"/>
  <c r="AB71" i="1" s="1"/>
  <c r="S251" i="1"/>
  <c r="X70" i="1"/>
  <c r="X71" i="1" s="1"/>
  <c r="X251" i="1"/>
  <c r="AB251" i="1"/>
  <c r="X131" i="1"/>
  <c r="X191" i="1"/>
  <c r="AB131" i="1"/>
  <c r="AB191" i="1"/>
  <c r="AI131" i="1"/>
  <c r="AI191" i="1"/>
  <c r="AM248" i="1"/>
  <c r="AI71" i="1" l="1"/>
  <c r="AB132" i="1"/>
  <c r="AI132" i="1"/>
  <c r="S132" i="1"/>
  <c r="O132" i="1"/>
  <c r="S192" i="1"/>
  <c r="O192" i="1"/>
  <c r="S252" i="1"/>
  <c r="AB192" i="1"/>
  <c r="X192" i="1"/>
  <c r="O252" i="1"/>
  <c r="AI192" i="1"/>
  <c r="AI252" i="1"/>
  <c r="X132" i="1"/>
  <c r="X252" i="1"/>
  <c r="AB252" i="1"/>
  <c r="C48" i="1" l="1"/>
  <c r="C50" i="1" s="1"/>
</calcChain>
</file>

<file path=xl/sharedStrings.xml><?xml version="1.0" encoding="utf-8"?>
<sst xmlns="http://schemas.openxmlformats.org/spreadsheetml/2006/main" count="881" uniqueCount="148">
  <si>
    <t>REIMBURSEMENT OF TRAVEL AND OTHER EXPENSES INCURRED</t>
  </si>
  <si>
    <t>IN THE DISCHARGE OF OFFICIAL DUTY</t>
  </si>
  <si>
    <t>Employee Name</t>
  </si>
  <si>
    <t>Division/Section</t>
  </si>
  <si>
    <t>Payee's Address (Street)</t>
  </si>
  <si>
    <t>Title</t>
  </si>
  <si>
    <t>Headquarters (City)</t>
  </si>
  <si>
    <t>(City, State, Zip)</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</si>
  <si>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</si>
  <si>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</si>
  <si>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</si>
  <si>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</si>
  <si>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</si>
  <si>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</si>
  <si>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</si>
  <si>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</si>
  <si>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</si>
  <si>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</si>
  <si>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</si>
  <si>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</si>
  <si>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</si>
  <si>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</si>
  <si>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</si>
  <si>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</si>
  <si>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</si>
  <si>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</si>
  <si>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</si>
  <si>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</si>
  <si>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</si>
  <si>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</si>
  <si>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</si>
  <si>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</si>
  <si>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</si>
  <si>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</si>
  <si>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</si>
  <si>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</si>
  <si>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</si>
  <si>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</si>
  <si>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</si>
  <si>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</si>
  <si>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</si>
  <si>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</si>
  <si>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</si>
  <si>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</si>
  <si>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</si>
  <si>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</si>
  <si>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</si>
  <si>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</si>
  <si>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</si>
  <si>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</si>
  <si>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</si>
  <si>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</si>
  <si>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</si>
  <si>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</si>
  <si>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</si>
  <si>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</si>
  <si>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</si>
  <si>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</si>
  <si>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</si>
  <si>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</si>
  <si>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</si>
  <si>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</si>
  <si>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</si>
  <si>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</si>
  <si>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</si>
  <si>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</si>
  <si>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</si>
  <si>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</si>
  <si>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</si>
  <si>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</si>
  <si>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</si>
  <si>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</si>
  <si>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</si>
  <si>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</si>
  <si>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</si>
  <si>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</si>
  <si>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</si>
  <si>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</si>
  <si>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</si>
  <si>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</si>
  <si>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</si>
  <si>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</si>
  <si>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</si>
  <si>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</si>
  <si>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</si>
  <si>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</si>
  <si>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</si>
  <si>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</si>
  <si>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</si>
  <si>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</si>
  <si>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</si>
  <si>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</si>
  <si>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</si>
  <si>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</si>
  <si>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</si>
  <si>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</si>
  <si>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</si>
  <si>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</si>
  <si>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</si>
  <si>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</si>
  <si>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</si>
  <si>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</si>
  <si>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</si>
  <si>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</si>
  <si>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I/S @ .67</t>
  </si>
  <si>
    <t>O/S @ .67</t>
  </si>
  <si>
    <t>Agency</t>
  </si>
  <si>
    <t>Accrual Code</t>
  </si>
  <si>
    <t>Tot. Due</t>
  </si>
  <si>
    <t>Tot. Exp.</t>
  </si>
  <si>
    <t>AP Accountant</t>
  </si>
  <si>
    <t>Mileage:</t>
  </si>
  <si>
    <t>Budget Fund</t>
  </si>
  <si>
    <t>AMU</t>
  </si>
  <si>
    <t>InterFund</t>
  </si>
  <si>
    <t>Project</t>
  </si>
  <si>
    <t>Agency
Program</t>
  </si>
  <si>
    <t>Account</t>
  </si>
  <si>
    <t>Description</t>
  </si>
  <si>
    <t xml:space="preserve"> Trans. In-State Ground</t>
  </si>
  <si>
    <t>Advance</t>
  </si>
  <si>
    <t>Approved as to proper travel chargeable to above accounting 
code verified as conforming to authorized reimbursable expenses.</t>
  </si>
  <si>
    <t>NC Department of Agriculture &amp; Consumer Services</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</si>
  <si>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1-1-2024</t>
    </r>
  </si>
  <si>
    <t>Depart:</t>
  </si>
  <si>
    <t>Arrive:</t>
  </si>
  <si>
    <t>Funding Source</t>
  </si>
  <si>
    <t>101340</t>
  </si>
  <si>
    <t>Registration</t>
  </si>
  <si>
    <t>Parking</t>
  </si>
  <si>
    <t>1003736</t>
  </si>
  <si>
    <t>registration</t>
  </si>
  <si>
    <t>parking</t>
  </si>
  <si>
    <t>I/S @ .25</t>
  </si>
  <si>
    <t>Last 4 digits of SS #</t>
  </si>
  <si>
    <t>(Approver / DSWC Raleigh)</t>
  </si>
  <si>
    <t>(Claimant / District Board Supervisor)</t>
  </si>
  <si>
    <t>Period Covered by this Request (From / To)</t>
  </si>
  <si>
    <t xml:space="preserve"> Local Work Group</t>
  </si>
  <si>
    <t xml:space="preserve"> State Meeting (Annual)</t>
  </si>
  <si>
    <t xml:space="preserve"> Area Meeting</t>
  </si>
  <si>
    <t xml:space="preserve"> State Employee Only-District Board Meeting</t>
  </si>
  <si>
    <t xml:space="preserve"> Supervisor Advanced Training</t>
  </si>
  <si>
    <t xml:space="preserve"> Supervisor Basic Training</t>
  </si>
  <si>
    <t>Remit Code:</t>
  </si>
  <si>
    <t>SWCC Member</t>
  </si>
  <si>
    <t>Raleigh</t>
  </si>
  <si>
    <t>Meals,  Lodging In-State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</si>
</sst>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4"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
      <b/>
      <sz val="5"/>
      <name val="Arial"/>
      <family val="2"/>
    </font>
    <font>
      <b/>
      <i/>
      <sz val="8"/>
      <name val="Arial"/>
      <family val="2"/>
    </font>
    <font>
      <sz val="8"/>
      <color theme="3"/>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s>
  <cellStyleXfs count="2">
    <xf numFmtId="0" fontId="0" fillId="0" borderId="0"/>
    <xf numFmtId="44" fontId="16" fillId="0" borderId="0" applyFont="0" applyFill="0" applyBorder="0" applyAlignment="0" applyProtection="0"/>
  </cellStyleXfs>
  <cellXfs count="286">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0" fontId="4" fillId="0" borderId="11" xfId="0" applyFont="1" applyBorder="1" applyAlignment="1">
      <alignment vertical="top" wrapText="1"/>
    </xf>
    <xf numFmtId="0" fontId="0" fillId="0" borderId="5" xfId="0" applyBorder="1" applyProtection="1">
      <protection locked="0"/>
    </xf>
    <xf numFmtId="0" fontId="0" fillId="0" borderId="6" xfId="0" applyBorder="1" applyProtection="1">
      <protection locked="0"/>
    </xf>
    <xf numFmtId="0" fontId="4" fillId="0" borderId="6" xfId="0" applyFont="1" applyBorder="1" applyProtection="1">
      <protection locked="0"/>
    </xf>
    <xf numFmtId="0" fontId="2" fillId="0" borderId="0" xfId="0" applyFont="1" applyAlignment="1">
      <alignment vertical="top" wrapText="1"/>
    </xf>
    <xf numFmtId="0" fontId="4" fillId="0" borderId="0" xfId="0" applyFont="1" applyAlignment="1">
      <alignment vertical="top" wrapText="1"/>
    </xf>
    <xf numFmtId="0" fontId="0" fillId="5" borderId="9" xfId="0" applyFill="1" applyBorder="1" applyProtection="1">
      <protection locked="0"/>
    </xf>
    <xf numFmtId="0" fontId="1" fillId="0" borderId="40" xfId="0" applyFont="1" applyBorder="1" applyProtection="1">
      <protection locked="0"/>
    </xf>
    <xf numFmtId="0" fontId="0" fillId="0" borderId="40" xfId="0" applyBorder="1" applyProtection="1">
      <protection locked="0"/>
    </xf>
    <xf numFmtId="0" fontId="4" fillId="0" borderId="6" xfId="0" applyFont="1" applyBorder="1" applyAlignment="1" applyProtection="1">
      <alignment vertical="center"/>
      <protection locked="0"/>
    </xf>
    <xf numFmtId="0" fontId="4" fillId="0" borderId="9" xfId="0" applyFont="1" applyBorder="1" applyAlignment="1" applyProtection="1">
      <alignment vertical="center"/>
      <protection locked="0"/>
    </xf>
    <xf numFmtId="0" fontId="22" fillId="5" borderId="6" xfId="0" applyFont="1" applyFill="1" applyBorder="1" applyAlignment="1" applyProtection="1">
      <alignment vertical="center"/>
      <protection locked="0"/>
    </xf>
    <xf numFmtId="0" fontId="2" fillId="5" borderId="6" xfId="0" applyFont="1" applyFill="1" applyBorder="1" applyProtection="1">
      <protection locked="0"/>
    </xf>
    <xf numFmtId="0" fontId="0" fillId="5" borderId="6" xfId="0" applyFill="1" applyBorder="1" applyProtection="1">
      <protection locked="0"/>
    </xf>
    <xf numFmtId="0" fontId="22" fillId="5" borderId="12" xfId="0" applyFont="1"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42" xfId="0" applyBorder="1" applyAlignment="1" applyProtection="1">
      <alignment vertical="center"/>
      <protection locked="0"/>
    </xf>
    <xf numFmtId="0" fontId="16" fillId="0" borderId="40" xfId="0" applyFont="1" applyBorder="1" applyProtection="1">
      <protection locked="0"/>
    </xf>
    <xf numFmtId="0" fontId="4" fillId="0" borderId="11" xfId="0" applyFont="1" applyBorder="1" applyAlignment="1" applyProtection="1">
      <alignment vertical="center"/>
      <protection locked="0"/>
    </xf>
    <xf numFmtId="0" fontId="4" fillId="0" borderId="11" xfId="0" applyFont="1" applyBorder="1" applyProtection="1">
      <protection locked="0"/>
    </xf>
    <xf numFmtId="0" fontId="0" fillId="0" borderId="11" xfId="0" applyBorder="1" applyProtection="1">
      <protection locked="0"/>
    </xf>
    <xf numFmtId="0" fontId="0" fillId="0" borderId="11" xfId="0" applyBorder="1" applyAlignment="1" applyProtection="1">
      <alignment vertical="center"/>
      <protection locked="0"/>
    </xf>
    <xf numFmtId="0" fontId="0" fillId="0" borderId="40" xfId="0" applyBorder="1" applyAlignment="1" applyProtection="1">
      <alignment vertical="center"/>
      <protection locked="0"/>
    </xf>
    <xf numFmtId="0" fontId="4" fillId="0" borderId="41" xfId="0" applyFont="1" applyBorder="1" applyAlignment="1" applyProtection="1">
      <alignment vertical="center"/>
      <protection locked="0"/>
    </xf>
    <xf numFmtId="0" fontId="0" fillId="0" borderId="37" xfId="0" applyBorder="1" applyProtection="1">
      <protection locked="0"/>
    </xf>
    <xf numFmtId="0" fontId="4" fillId="0" borderId="13" xfId="0" applyFont="1" applyBorder="1" applyAlignment="1" applyProtection="1">
      <alignment vertical="center"/>
      <protection locked="0"/>
    </xf>
    <xf numFmtId="0" fontId="4" fillId="0" borderId="1" xfId="0" applyFont="1" applyBorder="1" applyAlignment="1">
      <alignment horizontal="center"/>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5" xfId="0" applyFont="1" applyBorder="1" applyAlignment="1">
      <alignment vertical="top" wrapText="1"/>
    </xf>
    <xf numFmtId="0" fontId="7" fillId="0" borderId="0" xfId="0" applyFont="1" applyAlignment="1">
      <alignment vertical="top" wrapText="1"/>
    </xf>
    <xf numFmtId="0" fontId="7" fillId="0" borderId="2" xfId="0" applyFont="1" applyBorder="1" applyAlignment="1">
      <alignment vertical="top" wrapText="1"/>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4" fillId="0" borderId="0" xfId="0" applyFont="1" applyAlignment="1">
      <alignment vertical="top" wrapText="1"/>
    </xf>
    <xf numFmtId="0" fontId="6" fillId="0" borderId="1" xfId="0" applyFont="1" applyBorder="1" applyAlignment="1" applyProtection="1">
      <alignment horizontal="left" wrapText="1"/>
      <protection locked="0"/>
    </xf>
    <xf numFmtId="2" fontId="17" fillId="0" borderId="1" xfId="0" applyNumberFormat="1" applyFont="1" applyBorder="1" applyAlignment="1" applyProtection="1">
      <alignment horizontal="center" wrapText="1"/>
      <protection locked="0"/>
    </xf>
    <xf numFmtId="49" fontId="6" fillId="0" borderId="4" xfId="0" applyNumberFormat="1" applyFont="1" applyBorder="1"/>
    <xf numFmtId="0" fontId="6" fillId="0" borderId="5" xfId="0" applyFont="1" applyBorder="1"/>
    <xf numFmtId="49" fontId="3" fillId="0" borderId="4" xfId="0" applyNumberFormat="1" applyFont="1" applyBorder="1" applyAlignment="1" applyProtection="1">
      <alignment horizontal="center"/>
      <protection locked="0"/>
    </xf>
    <xf numFmtId="0" fontId="3" fillId="0" borderId="6" xfId="0" applyFont="1" applyBorder="1" applyAlignment="1">
      <alignment horizontal="center"/>
    </xf>
    <xf numFmtId="0" fontId="3" fillId="0" borderId="6" xfId="0" applyFont="1" applyBorder="1"/>
    <xf numFmtId="0" fontId="3" fillId="0" borderId="5" xfId="0" applyFont="1" applyBorder="1"/>
    <xf numFmtId="14" fontId="6" fillId="2" borderId="4" xfId="0" applyNumberFormat="1" applyFont="1" applyFill="1" applyBorder="1" applyAlignment="1">
      <alignment horizontal="center"/>
    </xf>
    <xf numFmtId="0" fontId="6" fillId="2" borderId="5" xfId="0" applyFont="1" applyFill="1" applyBorder="1" applyAlignment="1">
      <alignment horizontal="center"/>
    </xf>
    <xf numFmtId="0" fontId="6" fillId="2" borderId="4" xfId="0" applyFont="1" applyFill="1" applyBorder="1"/>
    <xf numFmtId="0" fontId="6" fillId="2" borderId="6" xfId="0" applyFont="1" applyFill="1" applyBorder="1"/>
    <xf numFmtId="0" fontId="6" fillId="2" borderId="5" xfId="0" applyFont="1" applyFill="1" applyBorder="1"/>
    <xf numFmtId="0" fontId="6" fillId="2" borderId="11" xfId="0" applyFont="1" applyFill="1" applyBorder="1"/>
    <xf numFmtId="0" fontId="6" fillId="2" borderId="13" xfId="0" applyFont="1" applyFill="1" applyBorder="1"/>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49" fontId="6" fillId="0" borderId="4" xfId="0" applyNumberFormat="1" applyFont="1" applyBorder="1" applyProtection="1">
      <protection locked="0"/>
    </xf>
    <xf numFmtId="0" fontId="0" fillId="0" borderId="5" xfId="0"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49" fontId="4" fillId="0" borderId="1" xfId="0" applyNumberFormat="1"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49" fontId="2" fillId="3" borderId="0" xfId="0" applyNumberFormat="1" applyFont="1" applyFill="1"/>
    <xf numFmtId="49" fontId="7" fillId="2" borderId="4" xfId="0" applyNumberFormat="1" applyFont="1" applyFill="1" applyBorder="1" applyAlignment="1">
      <alignment horizontal="center"/>
    </xf>
    <xf numFmtId="0" fontId="0" fillId="2" borderId="6" xfId="0" applyFill="1" applyBorder="1"/>
    <xf numFmtId="0" fontId="6" fillId="2" borderId="4" xfId="0" applyFont="1" applyFill="1" applyBorder="1" applyAlignment="1">
      <alignment horizontal="center"/>
    </xf>
    <xf numFmtId="0" fontId="6" fillId="2" borderId="6" xfId="0" applyFont="1" applyFill="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49" fontId="4" fillId="0" borderId="4" xfId="0" applyNumberFormat="1" applyFont="1" applyBorder="1" applyProtection="1">
      <protection locked="0"/>
    </xf>
    <xf numFmtId="0" fontId="4" fillId="0" borderId="6" xfId="0" applyFont="1" applyBorder="1" applyProtection="1">
      <protection locked="0"/>
    </xf>
    <xf numFmtId="0" fontId="4" fillId="0" borderId="5" xfId="0" applyFont="1" applyBorder="1" applyProtection="1">
      <protection locked="0"/>
    </xf>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37" xfId="0" applyFont="1" applyBorder="1" applyAlignment="1">
      <alignment horizontal="center"/>
    </xf>
    <xf numFmtId="49" fontId="4" fillId="0" borderId="3" xfId="0" applyNumberFormat="1" applyFont="1" applyBorder="1" applyAlignment="1">
      <alignment horizontal="center"/>
    </xf>
    <xf numFmtId="49" fontId="4" fillId="0" borderId="36" xfId="0" applyNumberFormat="1" applyFont="1" applyBorder="1" applyAlignment="1">
      <alignment horizontal="center"/>
    </xf>
    <xf numFmtId="49" fontId="4" fillId="0" borderId="5" xfId="0" applyNumberFormat="1" applyFont="1" applyBorder="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4" fillId="0" borderId="6" xfId="0" applyFont="1" applyBorder="1" applyAlignment="1">
      <alignment horizontal="center"/>
    </xf>
    <xf numFmtId="0" fontId="4" fillId="0" borderId="3" xfId="0" applyFont="1" applyBorder="1" applyAlignment="1">
      <alignment horizontal="center"/>
    </xf>
    <xf numFmtId="2" fontId="9" fillId="0" borderId="3" xfId="0" applyNumberFormat="1" applyFont="1" applyBorder="1" applyAlignment="1">
      <alignment horizontal="right"/>
    </xf>
    <xf numFmtId="2" fontId="9" fillId="0" borderId="36" xfId="0" applyNumberFormat="1" applyFont="1" applyBorder="1" applyAlignment="1">
      <alignment horizontal="right"/>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0" fontId="0" fillId="0" borderId="6" xfId="0" applyBorder="1" applyProtection="1">
      <protection locked="0"/>
    </xf>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0" xfId="0"/>
    <xf numFmtId="2" fontId="9" fillId="2" borderId="14" xfId="0" applyNumberFormat="1" applyFont="1" applyFill="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0" fontId="10" fillId="0" borderId="15" xfId="0" applyFont="1" applyBorder="1" applyAlignment="1">
      <alignment horizontal="right"/>
    </xf>
    <xf numFmtId="0" fontId="10" fillId="0" borderId="16" xfId="0" applyFont="1" applyBorder="1" applyAlignment="1">
      <alignment horizontal="right"/>
    </xf>
    <xf numFmtId="49" fontId="6" fillId="4" borderId="14" xfId="0" applyNumberFormat="1" applyFont="1" applyFill="1" applyBorder="1"/>
    <xf numFmtId="0" fontId="0" fillId="4" borderId="15" xfId="0" applyFill="1" applyBorder="1"/>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49" fontId="7" fillId="3" borderId="0" xfId="0" applyNumberFormat="1" applyFont="1" applyFill="1" applyAlignment="1">
      <alignment horizontal="right"/>
    </xf>
    <xf numFmtId="0" fontId="0" fillId="3" borderId="0" xfId="0" applyFill="1" applyAlignment="1">
      <alignment horizontal="right"/>
    </xf>
    <xf numFmtId="0" fontId="0" fillId="3" borderId="17" xfId="0" applyFill="1" applyBorder="1" applyAlignment="1">
      <alignment horizontal="right"/>
    </xf>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7" fillId="0" borderId="38" xfId="0" applyFont="1" applyBorder="1" applyAlignment="1">
      <alignment vertical="top" wrapText="1"/>
    </xf>
    <xf numFmtId="0" fontId="6" fillId="0" borderId="4" xfId="0" applyFont="1" applyBorder="1" applyProtection="1">
      <protection locked="0"/>
    </xf>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0" borderId="10" xfId="0" applyFont="1" applyBorder="1"/>
    <xf numFmtId="0" fontId="12" fillId="0" borderId="6" xfId="0" applyFont="1" applyBorder="1"/>
    <xf numFmtId="0" fontId="12" fillId="0" borderId="11" xfId="0" applyFont="1" applyBorder="1"/>
    <xf numFmtId="0" fontId="12" fillId="0" borderId="13" xfId="0" applyFont="1" applyBorder="1"/>
    <xf numFmtId="0" fontId="11" fillId="0" borderId="4" xfId="0" applyFont="1" applyBorder="1"/>
    <xf numFmtId="0" fontId="12" fillId="0" borderId="5" xfId="0" applyFont="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29" xfId="0" applyFont="1" applyBorder="1" applyAlignment="1">
      <alignment horizontal="left"/>
    </xf>
    <xf numFmtId="0" fontId="0" fillId="0" borderId="24" xfId="0" applyBorder="1" applyAlignment="1">
      <alignment horizontal="left"/>
    </xf>
    <xf numFmtId="0" fontId="0" fillId="0" borderId="24" xfId="0" applyBorder="1"/>
    <xf numFmtId="0" fontId="14" fillId="0" borderId="0" xfId="0" applyFont="1" applyAlignment="1">
      <alignment horizontal="center"/>
    </xf>
    <xf numFmtId="14" fontId="6" fillId="0" borderId="4" xfId="0" applyNumberFormat="1" applyFont="1" applyBorder="1" applyProtection="1">
      <protection locked="0"/>
    </xf>
    <xf numFmtId="0" fontId="0" fillId="0" borderId="30" xfId="0" applyBorder="1" applyAlignment="1">
      <alignment horizontal="left"/>
    </xf>
    <xf numFmtId="0" fontId="2" fillId="0" borderId="0" xfId="0" applyFont="1" applyAlignment="1">
      <alignment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35" xfId="0" applyFont="1" applyBorder="1" applyAlignment="1">
      <alignment vertical="top" wrapText="1"/>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0" fontId="4" fillId="2" borderId="25" xfId="0" applyFont="1" applyFill="1" applyBorder="1" applyAlignment="1">
      <alignment horizontal="left"/>
    </xf>
    <xf numFmtId="0" fontId="0" fillId="0" borderId="0" xfId="0"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49" fontId="4" fillId="0" borderId="4" xfId="0" applyNumberFormat="1"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49" fontId="4" fillId="0" borderId="5" xfId="0" applyNumberFormat="1" applyFont="1" applyBorder="1" applyAlignment="1" applyProtection="1">
      <alignment horizontal="left"/>
      <protection locked="0"/>
    </xf>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2" fontId="23" fillId="0" borderId="4" xfId="0" applyNumberFormat="1" applyFont="1" applyBorder="1" applyAlignment="1" applyProtection="1">
      <alignment horizontal="right"/>
      <protection locked="0"/>
    </xf>
    <xf numFmtId="2" fontId="23" fillId="0" borderId="6" xfId="0" applyNumberFormat="1" applyFont="1" applyBorder="1" applyAlignment="1" applyProtection="1">
      <alignment horizontal="right"/>
      <protection locked="0"/>
    </xf>
    <xf numFmtId="2" fontId="23" fillId="0" borderId="5" xfId="0" applyNumberFormat="1" applyFont="1" applyBorder="1" applyAlignment="1" applyProtection="1">
      <alignment horizontal="right"/>
      <protection locked="0"/>
    </xf>
    <xf numFmtId="0" fontId="6" fillId="2" borderId="10" xfId="0" applyFont="1" applyFill="1" applyBorder="1"/>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0" fontId="6" fillId="2" borderId="18" xfId="0" applyFont="1" applyFill="1" applyBorder="1"/>
    <xf numFmtId="0" fontId="6" fillId="2" borderId="19" xfId="0" applyFont="1" applyFill="1" applyBorder="1"/>
    <xf numFmtId="0" fontId="6" fillId="2" borderId="20" xfId="0" applyFont="1" applyFill="1" applyBorder="1"/>
    <xf numFmtId="49" fontId="4" fillId="0" borderId="32" xfId="0" applyNumberFormat="1" applyFont="1" applyBorder="1" applyAlignment="1">
      <alignment horizontal="center"/>
    </xf>
    <xf numFmtId="49" fontId="2" fillId="3" borderId="0" xfId="0" applyNumberFormat="1" applyFont="1" applyFill="1" applyAlignment="1">
      <alignment vertical="top"/>
    </xf>
    <xf numFmtId="0" fontId="0" fillId="0" borderId="0" xfId="0" applyAlignment="1">
      <alignment horizontal="right"/>
    </xf>
    <xf numFmtId="0" fontId="0" fillId="0" borderId="0" xfId="0" applyAlignment="1">
      <alignment vertical="top"/>
    </xf>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2" fontId="2" fillId="0" borderId="0" xfId="0" applyNumberFormat="1" applyFont="1" applyProtection="1">
      <protection hidden="1"/>
    </xf>
    <xf numFmtId="2" fontId="0" fillId="0" borderId="0" xfId="0" applyNumberFormat="1" applyProtection="1">
      <protection hidden="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49" fontId="2" fillId="3" borderId="0" xfId="0" applyNumberFormat="1" applyFont="1" applyFill="1" applyAlignment="1">
      <alignment vertical="center"/>
    </xf>
    <xf numFmtId="0" fontId="0" fillId="3" borderId="0" xfId="0" applyFill="1" applyAlignment="1">
      <alignment vertical="center"/>
    </xf>
    <xf numFmtId="49" fontId="2" fillId="3" borderId="0" xfId="0" applyNumberFormat="1" applyFont="1" applyFill="1" applyAlignment="1">
      <alignment vertical="top" wrapText="1"/>
    </xf>
    <xf numFmtId="0" fontId="0" fillId="0" borderId="0" xfId="0" applyAlignment="1">
      <alignment vertical="center"/>
    </xf>
    <xf numFmtId="49" fontId="5" fillId="0" borderId="0" xfId="0" applyNumberFormat="1" applyFont="1" applyAlignment="1">
      <alignment horizontal="right"/>
    </xf>
    <xf numFmtId="0" fontId="0" fillId="0" borderId="17" xfId="0" applyBorder="1" applyAlignment="1">
      <alignment horizontal="right"/>
    </xf>
    <xf numFmtId="2" fontId="9" fillId="0" borderId="4" xfId="0" applyNumberFormat="1" applyFont="1" applyBorder="1" applyAlignment="1">
      <alignment horizontal="right"/>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0" fontId="7" fillId="5" borderId="3" xfId="0" applyFont="1" applyFill="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3" xfId="0" quotePrefix="1" applyFont="1" applyBorder="1" applyAlignment="1">
      <alignment horizontal="center"/>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21" fillId="5" borderId="3" xfId="0" applyFont="1" applyFill="1" applyBorder="1" applyAlignment="1">
      <alignment horizontal="center" vertical="center" wrapText="1"/>
    </xf>
    <xf numFmtId="0" fontId="7" fillId="5" borderId="36" xfId="0" applyFont="1" applyFill="1" applyBorder="1" applyAlignment="1">
      <alignment horizontal="center"/>
    </xf>
    <xf numFmtId="49" fontId="4" fillId="0" borderId="4" xfId="0" applyNumberFormat="1" applyFont="1" applyBorder="1" applyAlignment="1">
      <alignment horizontal="center"/>
    </xf>
    <xf numFmtId="49" fontId="4" fillId="0" borderId="6" xfId="0" applyNumberFormat="1" applyFont="1" applyBorder="1" applyAlignment="1">
      <alignment horizontal="center"/>
    </xf>
    <xf numFmtId="49" fontId="4" fillId="0" borderId="37" xfId="0" applyNumberFormat="1" applyFont="1" applyBorder="1" applyAlignment="1">
      <alignment horizontal="center"/>
    </xf>
    <xf numFmtId="0" fontId="2" fillId="0" borderId="3" xfId="0" applyFont="1" applyBorder="1" applyAlignment="1">
      <alignment horizontal="center"/>
    </xf>
    <xf numFmtId="0" fontId="0" fillId="0" borderId="3" xfId="0" applyBorder="1" applyAlignment="1" applyProtection="1">
      <alignment horizontal="center"/>
      <protection locked="0"/>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39"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21" fillId="5" borderId="5" xfId="0" applyFont="1" applyFill="1" applyBorder="1" applyAlignment="1">
      <alignment horizontal="center"/>
    </xf>
    <xf numFmtId="0" fontId="21" fillId="5" borderId="3" xfId="0" applyFont="1" applyFill="1" applyBorder="1" applyAlignment="1">
      <alignment horizontal="center"/>
    </xf>
    <xf numFmtId="49" fontId="4" fillId="0" borderId="39" xfId="0" applyNumberFormat="1" applyFont="1" applyBorder="1" applyAlignment="1">
      <alignment horizontal="center"/>
    </xf>
    <xf numFmtId="0" fontId="7" fillId="0" borderId="3" xfId="0" applyFont="1" applyBorder="1" applyAlignment="1">
      <alignment horizontal="center"/>
    </xf>
    <xf numFmtId="49" fontId="7" fillId="0" borderId="3" xfId="0" applyNumberFormat="1" applyFont="1" applyBorder="1" applyAlignment="1">
      <alignment horizontal="center"/>
    </xf>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17</xdr:col>
      <xdr:colOff>0</xdr:colOff>
      <xdr:row>32</xdr:row>
      <xdr:rowOff>114300</xdr:rowOff>
    </xdr:from>
    <xdr:to>
      <xdr:col>36</xdr:col>
      <xdr:colOff>285750</xdr:colOff>
      <xdr:row>32</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66675</xdr:rowOff>
        </xdr:from>
        <xdr:to>
          <xdr:col>36</xdr:col>
          <xdr:colOff>333375</xdr:colOff>
          <xdr:row>7</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xdr:row>
          <xdr:rowOff>66675</xdr:rowOff>
        </xdr:from>
        <xdr:to>
          <xdr:col>36</xdr:col>
          <xdr:colOff>333375</xdr:colOff>
          <xdr:row>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State employee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4"/>
  <sheetViews>
    <sheetView tabSelected="1" zoomScale="130" zoomScaleNormal="130" workbookViewId="0">
      <selection activeCell="AI53" sqref="AI53:AK54"/>
    </sheetView>
  </sheetViews>
  <sheetFormatPr defaultColWidth="1.5703125" defaultRowHeight="12.75" x14ac:dyDescent="0.2"/>
  <cols>
    <col min="1" max="1" width="3.5703125" style="1" customWidth="1"/>
    <col min="2" max="2" width="2.5703125" style="1" customWidth="1"/>
    <col min="3" max="3" width="3.5703125" style="1" customWidth="1"/>
    <col min="4" max="4" width="3.42578125" style="1" customWidth="1"/>
    <col min="5" max="5" width="2.5703125" style="1" customWidth="1"/>
    <col min="6" max="6" width="3.42578125" style="1" customWidth="1"/>
    <col min="7" max="7" width="4" style="1" customWidth="1"/>
    <col min="8" max="8" width="2.5703125" style="1" customWidth="1"/>
    <col min="9" max="9" width="4.5703125" style="1" customWidth="1"/>
    <col min="10" max="10" width="3.5703125" style="1" customWidth="1"/>
    <col min="11" max="12" width="2.5703125" style="1" customWidth="1"/>
    <col min="13" max="14" width="1.5703125" style="1" customWidth="1"/>
    <col min="15" max="15" width="3" style="1" customWidth="1"/>
    <col min="16" max="22" width="2.5703125" style="1" customWidth="1"/>
    <col min="23" max="24" width="1.5703125" style="1" customWidth="1"/>
    <col min="25" max="36" width="2.5703125" style="1" customWidth="1"/>
    <col min="37" max="37" width="5.42578125" style="1" customWidth="1"/>
    <col min="38" max="38" width="2.5703125" style="1" bestFit="1" customWidth="1"/>
    <col min="39" max="39" width="4.5703125" style="1" bestFit="1" customWidth="1"/>
    <col min="40" max="45" width="1.5703125" style="1" hidden="1" customWidth="1"/>
    <col min="46" max="46" width="2.5703125" style="1" bestFit="1" customWidth="1"/>
    <col min="47" max="47" width="4.5703125" style="1" bestFit="1" customWidth="1"/>
    <col min="48" max="16384" width="1.5703125" style="1"/>
  </cols>
  <sheetData>
    <row r="1" spans="1:198" x14ac:dyDescent="0.2">
      <c r="A1" s="166" t="s">
        <v>122</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x14ac:dyDescent="0.2">
      <c r="A2" s="167" t="s">
        <v>0</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x14ac:dyDescent="0.2">
      <c r="A3" s="167" t="s">
        <v>1</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
      <c r="A4" s="71" t="s">
        <v>123</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184"/>
      <c r="AF4" s="184"/>
      <c r="AG4" s="184"/>
      <c r="AH4" s="184"/>
      <c r="AI4" s="184"/>
      <c r="AJ4" s="184"/>
      <c r="AK4" s="184"/>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 customHeight="1" x14ac:dyDescent="0.2">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184"/>
      <c r="AF5" s="184"/>
      <c r="AG5" s="184"/>
      <c r="AH5" s="184"/>
      <c r="AI5" s="184"/>
      <c r="AJ5" s="184"/>
      <c r="AK5" s="184"/>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 customHeight="1" x14ac:dyDescent="0.2">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184"/>
      <c r="AF6" s="184"/>
      <c r="AG6" s="184"/>
      <c r="AH6" s="184"/>
      <c r="AI6" s="184"/>
      <c r="AJ6" s="184"/>
      <c r="AK6" s="184"/>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 customHeight="1" x14ac:dyDescent="0.2">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184"/>
      <c r="AF7" s="184"/>
      <c r="AG7" s="184"/>
      <c r="AH7" s="184"/>
      <c r="AI7" s="184"/>
      <c r="AJ7" s="184"/>
      <c r="AK7" s="184"/>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9.75" customHeight="1" x14ac:dyDescent="0.2">
      <c r="A8" s="71"/>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184"/>
      <c r="AF8" s="184"/>
      <c r="AG8" s="184"/>
      <c r="AH8" s="184"/>
      <c r="AI8" s="184"/>
      <c r="AJ8" s="184"/>
      <c r="AK8" s="184"/>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10.5" customHeight="1" thickBot="1" x14ac:dyDescent="0.25">
      <c r="A9" s="32"/>
      <c r="B9" s="32"/>
      <c r="C9" s="32"/>
      <c r="D9" s="32"/>
      <c r="E9" s="32"/>
      <c r="F9" s="32"/>
      <c r="G9" s="32"/>
      <c r="H9" s="32"/>
      <c r="I9" s="32"/>
      <c r="J9" s="37"/>
      <c r="K9" s="37"/>
      <c r="L9" s="32"/>
      <c r="M9" s="32"/>
      <c r="N9" s="32"/>
      <c r="O9" s="32"/>
      <c r="P9" s="32"/>
      <c r="Q9" s="37"/>
      <c r="R9" s="37"/>
      <c r="S9" s="37"/>
      <c r="T9" s="37"/>
      <c r="U9" s="37"/>
      <c r="V9" s="37"/>
      <c r="W9" s="37"/>
      <c r="X9" s="37"/>
      <c r="Y9" s="37"/>
      <c r="Z9" s="37"/>
      <c r="AA9" s="37"/>
      <c r="AB9" s="37"/>
      <c r="AC9" s="37"/>
      <c r="AD9" s="37"/>
      <c r="AE9" s="36"/>
      <c r="AF9" s="36"/>
      <c r="AG9" s="36"/>
      <c r="AH9" s="36"/>
      <c r="AI9" s="36"/>
      <c r="AJ9" s="36"/>
      <c r="AK9" s="36"/>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9.9499999999999993" customHeight="1" thickBot="1" x14ac:dyDescent="0.25">
      <c r="A10" s="46" t="s">
        <v>144</v>
      </c>
      <c r="B10" s="43"/>
      <c r="C10" s="43"/>
      <c r="D10" s="44"/>
      <c r="E10" s="45"/>
      <c r="F10" s="45"/>
      <c r="G10" s="38"/>
      <c r="H10" s="45"/>
      <c r="I10" s="45"/>
      <c r="J10" s="45"/>
      <c r="K10" s="40"/>
      <c r="L10" s="41" t="s">
        <v>145</v>
      </c>
      <c r="M10" s="47"/>
      <c r="N10" s="47"/>
      <c r="O10" s="47"/>
      <c r="P10" s="48"/>
      <c r="Q10" s="39"/>
      <c r="R10" s="41" t="s">
        <v>141</v>
      </c>
      <c r="S10" s="41"/>
      <c r="T10" s="41"/>
      <c r="U10" s="41"/>
      <c r="V10" s="41"/>
      <c r="W10" s="41"/>
      <c r="X10" s="41"/>
      <c r="Y10" s="41"/>
      <c r="Z10" s="42"/>
      <c r="AA10" s="41"/>
      <c r="AB10" s="41"/>
      <c r="AC10" s="41"/>
      <c r="AD10" s="40"/>
      <c r="AE10" s="41" t="s">
        <v>138</v>
      </c>
      <c r="AF10" s="41"/>
      <c r="AG10" s="35"/>
      <c r="AH10" s="34"/>
      <c r="AI10" s="34"/>
      <c r="AJ10" s="34"/>
      <c r="AK10" s="33"/>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ht="9.9499999999999993" customHeight="1" thickBot="1" x14ac:dyDescent="0.25">
      <c r="A11" s="49"/>
      <c r="B11" s="50" t="s">
        <v>140</v>
      </c>
      <c r="C11" s="50"/>
      <c r="D11" s="50"/>
      <c r="E11" s="51"/>
      <c r="F11" s="52"/>
      <c r="G11" s="40"/>
      <c r="H11" s="50" t="s">
        <v>139</v>
      </c>
      <c r="I11" s="50"/>
      <c r="J11" s="50"/>
      <c r="K11" s="50"/>
      <c r="L11" s="50"/>
      <c r="M11" s="50"/>
      <c r="N11" s="50"/>
      <c r="O11" s="53"/>
      <c r="P11" s="54"/>
      <c r="Q11" s="55" t="s">
        <v>143</v>
      </c>
      <c r="R11" s="50"/>
      <c r="S11" s="50"/>
      <c r="T11" s="50"/>
      <c r="U11" s="50"/>
      <c r="V11" s="50"/>
      <c r="W11" s="50"/>
      <c r="X11" s="50"/>
      <c r="Y11" s="50"/>
      <c r="Z11" s="56"/>
      <c r="AA11" s="40"/>
      <c r="AB11" s="50" t="s">
        <v>142</v>
      </c>
      <c r="AC11" s="50"/>
      <c r="AD11" s="50"/>
      <c r="AE11" s="50"/>
      <c r="AF11" s="50"/>
      <c r="AG11" s="50"/>
      <c r="AH11" s="50"/>
      <c r="AI11" s="50"/>
      <c r="AJ11" s="50"/>
      <c r="AK11" s="57"/>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row>
    <row r="12" spans="1:198" ht="9.9499999999999993" customHeight="1" x14ac:dyDescent="0.2">
      <c r="A12" s="170" t="s">
        <v>2</v>
      </c>
      <c r="B12" s="171"/>
      <c r="C12" s="171"/>
      <c r="D12" s="171"/>
      <c r="E12" s="171"/>
      <c r="F12" s="171"/>
      <c r="G12" s="172"/>
      <c r="H12" s="171"/>
      <c r="I12" s="171"/>
      <c r="J12" s="171"/>
      <c r="K12" s="171"/>
      <c r="L12" s="171"/>
      <c r="M12" s="171"/>
      <c r="N12" s="171"/>
      <c r="O12" s="171"/>
      <c r="P12" s="173"/>
      <c r="Q12" s="170" t="s">
        <v>3</v>
      </c>
      <c r="R12" s="171"/>
      <c r="S12" s="171"/>
      <c r="T12" s="171"/>
      <c r="U12" s="171"/>
      <c r="V12" s="171"/>
      <c r="W12" s="171"/>
      <c r="X12" s="171"/>
      <c r="Y12" s="171"/>
      <c r="Z12" s="171"/>
      <c r="AA12" s="173"/>
      <c r="AB12" s="174" t="s">
        <v>134</v>
      </c>
      <c r="AC12" s="171"/>
      <c r="AD12" s="171"/>
      <c r="AE12" s="171"/>
      <c r="AF12" s="171"/>
      <c r="AG12" s="171"/>
      <c r="AH12" s="171"/>
      <c r="AI12" s="171"/>
      <c r="AJ12" s="171"/>
      <c r="AK12" s="175"/>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ht="12.95" customHeight="1" x14ac:dyDescent="0.2">
      <c r="A13" s="165"/>
      <c r="B13" s="137"/>
      <c r="C13" s="137"/>
      <c r="D13" s="137"/>
      <c r="E13" s="137"/>
      <c r="F13" s="137"/>
      <c r="G13" s="137"/>
      <c r="H13" s="137"/>
      <c r="I13" s="137"/>
      <c r="J13" s="137"/>
      <c r="K13" s="137"/>
      <c r="L13" s="137"/>
      <c r="M13" s="137"/>
      <c r="N13" s="137"/>
      <c r="O13" s="137"/>
      <c r="P13" s="90"/>
      <c r="Q13" s="165"/>
      <c r="R13" s="137"/>
      <c r="S13" s="137"/>
      <c r="T13" s="137"/>
      <c r="U13" s="137"/>
      <c r="V13" s="137"/>
      <c r="W13" s="137"/>
      <c r="X13" s="137"/>
      <c r="Y13" s="137"/>
      <c r="Z13" s="137"/>
      <c r="AA13" s="90"/>
      <c r="AB13" s="165"/>
      <c r="AC13" s="137"/>
      <c r="AD13" s="137"/>
      <c r="AE13" s="137"/>
      <c r="AF13" s="137"/>
      <c r="AG13" s="137"/>
      <c r="AH13" s="137"/>
      <c r="AI13" s="137"/>
      <c r="AJ13" s="137"/>
      <c r="AK13" s="90"/>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row>
    <row r="14" spans="1:198" s="2" customFormat="1" ht="9.9499999999999993" customHeight="1" x14ac:dyDescent="0.2">
      <c r="A14" s="174" t="s">
        <v>4</v>
      </c>
      <c r="B14" s="171"/>
      <c r="C14" s="171"/>
      <c r="D14" s="171"/>
      <c r="E14" s="171"/>
      <c r="F14" s="171"/>
      <c r="G14" s="171"/>
      <c r="H14" s="171"/>
      <c r="I14" s="171"/>
      <c r="J14" s="171"/>
      <c r="K14" s="171"/>
      <c r="L14" s="171"/>
      <c r="M14" s="171"/>
      <c r="N14" s="171"/>
      <c r="O14" s="171"/>
      <c r="P14" s="175"/>
      <c r="Q14" s="174" t="s">
        <v>5</v>
      </c>
      <c r="R14" s="171"/>
      <c r="S14" s="171"/>
      <c r="T14" s="171"/>
      <c r="U14" s="171"/>
      <c r="V14" s="171"/>
      <c r="W14" s="171"/>
      <c r="X14" s="171"/>
      <c r="Y14" s="171"/>
      <c r="Z14" s="171"/>
      <c r="AA14" s="175"/>
      <c r="AB14" s="174" t="s">
        <v>6</v>
      </c>
      <c r="AC14" s="171"/>
      <c r="AD14" s="171"/>
      <c r="AE14" s="171"/>
      <c r="AF14" s="171"/>
      <c r="AG14" s="171"/>
      <c r="AH14" s="171"/>
      <c r="AI14" s="171"/>
      <c r="AJ14" s="171"/>
      <c r="AK14" s="175"/>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row>
    <row r="15" spans="1:198" ht="12.95" customHeight="1" x14ac:dyDescent="0.2">
      <c r="A15" s="165"/>
      <c r="B15" s="137"/>
      <c r="C15" s="137"/>
      <c r="D15" s="137"/>
      <c r="E15" s="137"/>
      <c r="F15" s="137"/>
      <c r="G15" s="137"/>
      <c r="H15" s="137"/>
      <c r="I15" s="137"/>
      <c r="J15" s="137"/>
      <c r="K15" s="137"/>
      <c r="L15" s="137"/>
      <c r="M15" s="137"/>
      <c r="N15" s="137"/>
      <c r="O15" s="137"/>
      <c r="P15" s="90"/>
      <c r="Q15" s="165"/>
      <c r="R15" s="137"/>
      <c r="S15" s="137"/>
      <c r="T15" s="137"/>
      <c r="U15" s="137"/>
      <c r="V15" s="137"/>
      <c r="W15" s="137"/>
      <c r="X15" s="137"/>
      <c r="Y15" s="137"/>
      <c r="Z15" s="137"/>
      <c r="AA15" s="90"/>
      <c r="AB15" s="165" t="s">
        <v>146</v>
      </c>
      <c r="AC15" s="137"/>
      <c r="AD15" s="137"/>
      <c r="AE15" s="137"/>
      <c r="AF15" s="137"/>
      <c r="AG15" s="137"/>
      <c r="AH15" s="137"/>
      <c r="AI15" s="137"/>
      <c r="AJ15" s="137"/>
      <c r="AK15" s="90"/>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s="2" customFormat="1" ht="9.9499999999999993" customHeight="1" x14ac:dyDescent="0.2">
      <c r="A16" s="174" t="s">
        <v>7</v>
      </c>
      <c r="B16" s="171"/>
      <c r="C16" s="171"/>
      <c r="D16" s="171"/>
      <c r="E16" s="171"/>
      <c r="F16" s="171"/>
      <c r="G16" s="171"/>
      <c r="H16" s="171"/>
      <c r="I16" s="171"/>
      <c r="J16" s="171"/>
      <c r="K16" s="171"/>
      <c r="L16" s="171"/>
      <c r="M16" s="171"/>
      <c r="N16" s="171"/>
      <c r="O16" s="171"/>
      <c r="P16" s="175"/>
      <c r="Q16" s="174" t="s">
        <v>137</v>
      </c>
      <c r="R16" s="171"/>
      <c r="S16" s="171"/>
      <c r="T16" s="171"/>
      <c r="U16" s="171"/>
      <c r="V16" s="171"/>
      <c r="W16" s="171"/>
      <c r="X16" s="171"/>
      <c r="Y16" s="171"/>
      <c r="Z16" s="171"/>
      <c r="AA16" s="171"/>
      <c r="AB16" s="171"/>
      <c r="AC16" s="171"/>
      <c r="AD16" s="171"/>
      <c r="AE16" s="171"/>
      <c r="AF16" s="171"/>
      <c r="AG16" s="171"/>
      <c r="AH16" s="171"/>
      <c r="AI16" s="171"/>
      <c r="AJ16" s="171"/>
      <c r="AK16" s="175"/>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row>
    <row r="17" spans="1:198" ht="12.95" customHeight="1" x14ac:dyDescent="0.2">
      <c r="A17" s="165"/>
      <c r="B17" s="137"/>
      <c r="C17" s="137"/>
      <c r="D17" s="137"/>
      <c r="E17" s="137"/>
      <c r="F17" s="137"/>
      <c r="G17" s="137"/>
      <c r="H17" s="137"/>
      <c r="I17" s="137"/>
      <c r="J17" s="137"/>
      <c r="K17" s="137"/>
      <c r="L17" s="137"/>
      <c r="M17" s="137"/>
      <c r="N17" s="137"/>
      <c r="O17" s="137"/>
      <c r="P17" s="90"/>
      <c r="Q17" s="182"/>
      <c r="R17" s="137"/>
      <c r="S17" s="137"/>
      <c r="T17" s="137"/>
      <c r="U17" s="137"/>
      <c r="V17" s="137"/>
      <c r="W17" s="137"/>
      <c r="X17" s="137"/>
      <c r="Y17" s="137"/>
      <c r="Z17" s="137"/>
      <c r="AA17" s="137"/>
      <c r="AB17" s="137"/>
      <c r="AC17" s="137"/>
      <c r="AD17" s="137"/>
      <c r="AE17" s="137"/>
      <c r="AF17" s="137"/>
      <c r="AG17" s="137"/>
      <c r="AH17" s="137"/>
      <c r="AI17" s="137"/>
      <c r="AJ17" s="137"/>
      <c r="AK17" s="90"/>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thickBot="1" x14ac:dyDescent="0.25">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8.1" customHeight="1" thickTop="1" x14ac:dyDescent="0.2">
      <c r="A19" s="59" t="s">
        <v>8</v>
      </c>
      <c r="B19" s="60"/>
      <c r="C19" s="60"/>
      <c r="D19" s="60"/>
      <c r="E19" s="60"/>
      <c r="F19" s="60"/>
      <c r="G19" s="60"/>
      <c r="H19" s="60"/>
      <c r="I19" s="60"/>
      <c r="J19" s="60"/>
      <c r="K19" s="60"/>
      <c r="L19" s="60"/>
      <c r="M19" s="60"/>
      <c r="N19" s="60"/>
      <c r="O19" s="60"/>
      <c r="P19" s="60"/>
      <c r="Q19" s="60"/>
      <c r="R19" s="61"/>
      <c r="S19" s="164"/>
      <c r="T19" s="59" t="s">
        <v>9</v>
      </c>
      <c r="U19" s="60"/>
      <c r="V19" s="60"/>
      <c r="W19" s="60"/>
      <c r="X19" s="60"/>
      <c r="Y19" s="60"/>
      <c r="Z19" s="60"/>
      <c r="AA19" s="60"/>
      <c r="AB19" s="60"/>
      <c r="AC19" s="60"/>
      <c r="AD19" s="60"/>
      <c r="AE19" s="60"/>
      <c r="AF19" s="60"/>
      <c r="AG19" s="60"/>
      <c r="AH19" s="60"/>
      <c r="AI19" s="60"/>
      <c r="AJ19" s="60"/>
      <c r="AK19" s="61"/>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8.1" customHeight="1" x14ac:dyDescent="0.2">
      <c r="A20" s="62"/>
      <c r="B20" s="63"/>
      <c r="C20" s="63"/>
      <c r="D20" s="63"/>
      <c r="E20" s="63"/>
      <c r="F20" s="63"/>
      <c r="G20" s="63"/>
      <c r="H20" s="63"/>
      <c r="I20" s="63"/>
      <c r="J20" s="63"/>
      <c r="K20" s="63"/>
      <c r="L20" s="63"/>
      <c r="M20" s="63"/>
      <c r="N20" s="63"/>
      <c r="O20" s="63"/>
      <c r="P20" s="63"/>
      <c r="Q20" s="63"/>
      <c r="R20" s="64"/>
      <c r="S20" s="164"/>
      <c r="T20" s="62"/>
      <c r="U20" s="63"/>
      <c r="V20" s="63"/>
      <c r="W20" s="63"/>
      <c r="X20" s="63"/>
      <c r="Y20" s="63"/>
      <c r="Z20" s="63"/>
      <c r="AA20" s="63"/>
      <c r="AB20" s="63"/>
      <c r="AC20" s="63"/>
      <c r="AD20" s="63"/>
      <c r="AE20" s="63"/>
      <c r="AF20" s="63"/>
      <c r="AG20" s="63"/>
      <c r="AH20" s="63"/>
      <c r="AI20" s="63"/>
      <c r="AJ20" s="63"/>
      <c r="AK20" s="64"/>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6" customHeight="1" x14ac:dyDescent="0.2">
      <c r="A21" s="62"/>
      <c r="B21" s="63"/>
      <c r="C21" s="63"/>
      <c r="D21" s="63"/>
      <c r="E21" s="63"/>
      <c r="F21" s="63"/>
      <c r="G21" s="63"/>
      <c r="H21" s="63"/>
      <c r="I21" s="63"/>
      <c r="J21" s="30"/>
      <c r="K21" s="63"/>
      <c r="L21" s="63"/>
      <c r="M21" s="63"/>
      <c r="N21" s="63"/>
      <c r="O21" s="63"/>
      <c r="P21" s="63"/>
      <c r="Q21" s="63"/>
      <c r="R21" s="64"/>
      <c r="S21" s="164"/>
      <c r="T21" s="62"/>
      <c r="U21" s="63"/>
      <c r="V21" s="63"/>
      <c r="W21" s="63"/>
      <c r="X21" s="63"/>
      <c r="Y21" s="63"/>
      <c r="Z21" s="63"/>
      <c r="AA21" s="63"/>
      <c r="AB21" s="63"/>
      <c r="AC21" s="63"/>
      <c r="AD21" s="63"/>
      <c r="AE21" s="30"/>
      <c r="AF21" s="63"/>
      <c r="AG21" s="63"/>
      <c r="AH21" s="63"/>
      <c r="AI21" s="63"/>
      <c r="AJ21" s="63"/>
      <c r="AK21" s="64"/>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35" customHeight="1" thickBot="1" x14ac:dyDescent="0.25">
      <c r="A22" s="185"/>
      <c r="B22" s="186"/>
      <c r="C22" s="186"/>
      <c r="D22" s="186"/>
      <c r="E22" s="186"/>
      <c r="F22" s="186"/>
      <c r="G22" s="186"/>
      <c r="H22" s="186"/>
      <c r="I22" s="186"/>
      <c r="J22"/>
      <c r="K22" s="186"/>
      <c r="L22" s="186"/>
      <c r="M22" s="186"/>
      <c r="N22" s="186"/>
      <c r="O22" s="186"/>
      <c r="P22" s="186"/>
      <c r="Q22" s="186"/>
      <c r="R22" s="187"/>
      <c r="S22" s="164"/>
      <c r="T22" s="185"/>
      <c r="U22" s="186"/>
      <c r="V22" s="186"/>
      <c r="W22" s="186"/>
      <c r="X22" s="186"/>
      <c r="Y22" s="186"/>
      <c r="Z22" s="186"/>
      <c r="AA22" s="186"/>
      <c r="AB22" s="186"/>
      <c r="AC22" s="186"/>
      <c r="AD22" s="186"/>
      <c r="AE22"/>
      <c r="AF22" s="186"/>
      <c r="AG22" s="186"/>
      <c r="AH22" s="186"/>
      <c r="AI22" s="186"/>
      <c r="AJ22" s="186"/>
      <c r="AK22" s="187"/>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9.6" customHeight="1" thickBot="1" x14ac:dyDescent="0.25">
      <c r="A23" s="178" t="s">
        <v>136</v>
      </c>
      <c r="B23" s="179"/>
      <c r="C23" s="179"/>
      <c r="D23" s="179"/>
      <c r="E23" s="179"/>
      <c r="F23" s="179"/>
      <c r="G23" s="179"/>
      <c r="H23" s="179"/>
      <c r="I23" s="179"/>
      <c r="J23" s="31"/>
      <c r="K23" s="176" t="s">
        <v>10</v>
      </c>
      <c r="L23" s="179"/>
      <c r="M23" s="179"/>
      <c r="N23" s="179"/>
      <c r="O23" s="179"/>
      <c r="P23" s="179"/>
      <c r="Q23" s="179"/>
      <c r="R23" s="183"/>
      <c r="S23" s="164"/>
      <c r="T23" s="178" t="s">
        <v>135</v>
      </c>
      <c r="U23" s="180"/>
      <c r="V23" s="180"/>
      <c r="W23" s="180"/>
      <c r="X23" s="180"/>
      <c r="Y23" s="180"/>
      <c r="Z23" s="180"/>
      <c r="AA23" s="180"/>
      <c r="AB23" s="180"/>
      <c r="AC23" s="180"/>
      <c r="AD23" s="180"/>
      <c r="AE23" s="180"/>
      <c r="AF23" s="176" t="s">
        <v>10</v>
      </c>
      <c r="AG23" s="176"/>
      <c r="AH23" s="176"/>
      <c r="AI23" s="176"/>
      <c r="AJ23" s="176"/>
      <c r="AK23" s="177"/>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3.95" customHeight="1" thickTop="1" x14ac:dyDescent="0.2">
      <c r="A24" s="181" t="s">
        <v>11</v>
      </c>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3.5" thickBot="1" x14ac:dyDescent="0.25">
      <c r="A25" s="180"/>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13.5" thickTop="1" x14ac:dyDescent="0.2">
      <c r="A26" s="199" t="s">
        <v>12</v>
      </c>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1"/>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5.0999999999999996" customHeight="1" x14ac:dyDescent="0.2">
      <c r="A27" s="202"/>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11.1" customHeight="1" x14ac:dyDescent="0.2">
      <c r="A28" s="191" t="s">
        <v>13</v>
      </c>
      <c r="B28" s="192"/>
      <c r="C28" s="193"/>
      <c r="D28" s="4"/>
      <c r="E28" s="4"/>
      <c r="F28" s="4"/>
      <c r="G28" s="4"/>
      <c r="H28" s="203" t="s">
        <v>14</v>
      </c>
      <c r="I28" s="144"/>
      <c r="J28" s="204"/>
      <c r="K28" s="4"/>
      <c r="L28" s="4"/>
      <c r="M28" s="5"/>
      <c r="N28" s="6"/>
      <c r="O28" s="205" t="s">
        <v>15</v>
      </c>
      <c r="P28" s="192"/>
      <c r="Q28" s="192"/>
      <c r="R28" s="192"/>
      <c r="S28" s="192"/>
      <c r="T28" s="193"/>
      <c r="U28" s="4"/>
      <c r="V28" s="7"/>
      <c r="W28" s="5"/>
      <c r="X28" s="6"/>
      <c r="Y28" s="4"/>
      <c r="Z28" s="4"/>
      <c r="AA28" s="4"/>
      <c r="AB28" s="4"/>
      <c r="AC28" s="4"/>
      <c r="AD28" s="4"/>
      <c r="AE28" s="4"/>
      <c r="AF28" s="4"/>
      <c r="AG28" s="4"/>
      <c r="AH28" s="4"/>
      <c r="AI28" s="4"/>
      <c r="AJ28" s="8"/>
      <c r="AK28" s="3"/>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 customHeight="1" x14ac:dyDescent="0.2">
      <c r="A29" s="206"/>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207"/>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11.1" customHeight="1" x14ac:dyDescent="0.2">
      <c r="A30" s="191" t="s">
        <v>16</v>
      </c>
      <c r="B30" s="192"/>
      <c r="C30" s="192"/>
      <c r="D30" s="192"/>
      <c r="E30" s="193"/>
      <c r="F30" s="4"/>
      <c r="G30" s="4"/>
      <c r="H30" s="4"/>
      <c r="I30" s="4"/>
      <c r="J30" s="4"/>
      <c r="K30" s="4"/>
      <c r="L30" s="4"/>
      <c r="M30" s="5"/>
      <c r="N30" s="6"/>
      <c r="O30" s="4"/>
      <c r="P30" s="194" t="s">
        <v>17</v>
      </c>
      <c r="Q30" s="195"/>
      <c r="R30" s="195"/>
      <c r="S30" s="195"/>
      <c r="T30" s="195"/>
      <c r="U30" s="195"/>
      <c r="V30" s="196"/>
      <c r="W30" s="9" t="s">
        <v>18</v>
      </c>
      <c r="X30" s="10"/>
      <c r="Y30" s="11" t="s">
        <v>19</v>
      </c>
      <c r="Z30" s="11" t="s">
        <v>20</v>
      </c>
      <c r="AA30" s="197"/>
      <c r="AB30" s="195"/>
      <c r="AC30" s="195"/>
      <c r="AD30" s="195"/>
      <c r="AE30" s="195"/>
      <c r="AF30" s="195"/>
      <c r="AG30" s="195"/>
      <c r="AH30" s="195"/>
      <c r="AI30" s="195"/>
      <c r="AJ30" s="195"/>
      <c r="AK30" s="19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6" customHeight="1" x14ac:dyDescent="0.2">
      <c r="A31" s="208"/>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8.1" customHeight="1" x14ac:dyDescent="0.2">
      <c r="A32" s="202"/>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9.9499999999999993" customHeight="1" x14ac:dyDescent="0.2">
      <c r="A33" s="209" t="s">
        <v>21</v>
      </c>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1"/>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5.0999999999999996" customHeight="1" thickBot="1" x14ac:dyDescent="0.25">
      <c r="A34" s="212"/>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4"/>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5.45" customHeight="1" thickTop="1" x14ac:dyDescent="0.2">
      <c r="A35" s="215"/>
      <c r="B35" s="215"/>
      <c r="C35" s="215"/>
      <c r="D35" s="215"/>
      <c r="E35" s="215"/>
      <c r="F35" s="215"/>
      <c r="G35" s="215"/>
      <c r="H35" s="215"/>
      <c r="I35" s="215"/>
      <c r="J35" s="215"/>
      <c r="K35" s="215"/>
      <c r="L35" s="215"/>
      <c r="M35" s="215"/>
      <c r="N35" s="215"/>
      <c r="O35" s="215"/>
      <c r="P35" s="216"/>
      <c r="Q35" s="216"/>
      <c r="R35" s="216"/>
      <c r="S35" s="215"/>
      <c r="T35" s="215"/>
      <c r="U35" s="215"/>
      <c r="V35" s="215"/>
      <c r="W35" s="215"/>
      <c r="X35" s="215"/>
      <c r="Y35" s="215"/>
      <c r="Z35" s="215"/>
      <c r="AA35" s="215"/>
      <c r="AB35" s="215"/>
      <c r="AC35" s="215"/>
      <c r="AD35" s="215"/>
      <c r="AE35" s="215"/>
      <c r="AF35" s="215"/>
      <c r="AG35" s="215"/>
      <c r="AH35" s="215"/>
      <c r="AI35" s="215"/>
      <c r="AJ35" s="215"/>
      <c r="AK35" s="215"/>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7.100000000000001" customHeight="1" x14ac:dyDescent="0.2">
      <c r="A36" s="260" t="s">
        <v>22</v>
      </c>
      <c r="B36" s="260"/>
      <c r="C36" s="112" t="s">
        <v>44</v>
      </c>
      <c r="D36" s="114"/>
      <c r="E36" s="115"/>
      <c r="F36" s="114" t="s">
        <v>106</v>
      </c>
      <c r="G36" s="113"/>
      <c r="H36" s="112" t="s">
        <v>117</v>
      </c>
      <c r="I36" s="113"/>
      <c r="J36" s="112" t="s">
        <v>118</v>
      </c>
      <c r="K36" s="114"/>
      <c r="L36" s="114"/>
      <c r="M36" s="114"/>
      <c r="N36" s="114"/>
      <c r="O36" s="115"/>
      <c r="P36" s="278" t="s">
        <v>112</v>
      </c>
      <c r="Q36" s="279"/>
      <c r="R36" s="279"/>
      <c r="S36" s="260" t="s">
        <v>113</v>
      </c>
      <c r="T36" s="260"/>
      <c r="U36" s="260"/>
      <c r="V36" s="264" t="s">
        <v>116</v>
      </c>
      <c r="W36" s="265"/>
      <c r="X36" s="265"/>
      <c r="Y36" s="265"/>
      <c r="Z36" s="266" t="s">
        <v>126</v>
      </c>
      <c r="AA36" s="266"/>
      <c r="AB36" s="260" t="s">
        <v>114</v>
      </c>
      <c r="AC36" s="260"/>
      <c r="AD36" s="260"/>
      <c r="AE36" s="260" t="s">
        <v>115</v>
      </c>
      <c r="AF36" s="260"/>
      <c r="AG36" s="260"/>
      <c r="AH36" s="260"/>
      <c r="AI36" s="267"/>
      <c r="AJ36" s="273" t="s">
        <v>107</v>
      </c>
      <c r="AK36" s="274"/>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 customHeight="1" x14ac:dyDescent="0.2">
      <c r="A37" s="261" t="s">
        <v>23</v>
      </c>
      <c r="B37" s="262"/>
      <c r="C37" s="126">
        <f>SUM(AM73,AM134,AM188,AM248)</f>
        <v>0</v>
      </c>
      <c r="D37" s="126"/>
      <c r="E37" s="127"/>
      <c r="F37" s="124">
        <v>1000</v>
      </c>
      <c r="G37" s="124"/>
      <c r="H37" s="94">
        <v>52731000</v>
      </c>
      <c r="I37" s="95"/>
      <c r="J37" s="116" t="s">
        <v>119</v>
      </c>
      <c r="K37" s="117"/>
      <c r="L37" s="117"/>
      <c r="M37" s="117"/>
      <c r="N37" s="117"/>
      <c r="O37" s="118"/>
      <c r="P37" s="280" t="s">
        <v>127</v>
      </c>
      <c r="Q37" s="269"/>
      <c r="R37" s="121"/>
      <c r="S37" s="268" t="s">
        <v>130</v>
      </c>
      <c r="T37" s="269"/>
      <c r="U37" s="121"/>
      <c r="V37" s="268"/>
      <c r="W37" s="269"/>
      <c r="X37" s="269"/>
      <c r="Y37" s="121"/>
      <c r="Z37" s="268"/>
      <c r="AA37" s="121"/>
      <c r="AB37" s="268"/>
      <c r="AC37" s="269"/>
      <c r="AD37" s="121"/>
      <c r="AE37" s="268"/>
      <c r="AF37" s="269"/>
      <c r="AG37" s="269"/>
      <c r="AH37" s="269"/>
      <c r="AI37" s="270"/>
      <c r="AJ37" s="275"/>
      <c r="AK37" s="276"/>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 customHeight="1" x14ac:dyDescent="0.2">
      <c r="A38" s="261" t="s">
        <v>24</v>
      </c>
      <c r="B38" s="262"/>
      <c r="C38" s="126">
        <f>SUM(X57,X63,X69,X82,X88,X94,X100,X105,X111,X117,X123,X129,X141,X147,X153,X159,X165,X171,X177,X183,X189,X201,X207,X213,X219,X225,X231,X237,X243,X249)</f>
        <v>0</v>
      </c>
      <c r="D38" s="126"/>
      <c r="E38" s="127"/>
      <c r="F38" s="124">
        <v>1000</v>
      </c>
      <c r="G38" s="124"/>
      <c r="H38" s="94">
        <v>52732000</v>
      </c>
      <c r="I38" s="95"/>
      <c r="J38" s="116" t="s">
        <v>147</v>
      </c>
      <c r="K38" s="117"/>
      <c r="L38" s="117"/>
      <c r="M38" s="117"/>
      <c r="N38" s="117"/>
      <c r="O38" s="118"/>
      <c r="P38" s="280" t="s">
        <v>127</v>
      </c>
      <c r="Q38" s="269"/>
      <c r="R38" s="121"/>
      <c r="S38" s="268" t="s">
        <v>130</v>
      </c>
      <c r="T38" s="269"/>
      <c r="U38" s="121"/>
      <c r="V38" s="268"/>
      <c r="W38" s="269"/>
      <c r="X38" s="269"/>
      <c r="Y38" s="121"/>
      <c r="Z38" s="268"/>
      <c r="AA38" s="121"/>
      <c r="AB38" s="268"/>
      <c r="AC38" s="269"/>
      <c r="AD38" s="121"/>
      <c r="AE38" s="268"/>
      <c r="AF38" s="269"/>
      <c r="AG38" s="269"/>
      <c r="AH38" s="269"/>
      <c r="AI38" s="270"/>
      <c r="AJ38" s="275"/>
      <c r="AK38" s="276"/>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 customHeight="1" x14ac:dyDescent="0.2">
      <c r="A39" s="263" t="s">
        <v>25</v>
      </c>
      <c r="B39" s="263"/>
      <c r="C39" s="126">
        <f>AI53+AI59</f>
        <v>0</v>
      </c>
      <c r="D39" s="126"/>
      <c r="E39" s="127"/>
      <c r="F39" s="124">
        <v>1000</v>
      </c>
      <c r="G39" s="124"/>
      <c r="H39" s="94">
        <v>52930000</v>
      </c>
      <c r="I39" s="95"/>
      <c r="J39" s="116" t="s">
        <v>128</v>
      </c>
      <c r="K39" s="117"/>
      <c r="L39" s="117"/>
      <c r="M39" s="117"/>
      <c r="N39" s="117"/>
      <c r="O39" s="118"/>
      <c r="P39" s="121" t="s">
        <v>127</v>
      </c>
      <c r="Q39" s="119"/>
      <c r="R39" s="119"/>
      <c r="S39" s="119" t="s">
        <v>130</v>
      </c>
      <c r="T39" s="119"/>
      <c r="U39" s="119"/>
      <c r="V39" s="119"/>
      <c r="W39" s="119"/>
      <c r="X39" s="119"/>
      <c r="Y39" s="119"/>
      <c r="Z39" s="119"/>
      <c r="AA39" s="119"/>
      <c r="AB39" s="119"/>
      <c r="AC39" s="119"/>
      <c r="AD39" s="119"/>
      <c r="AE39" s="119"/>
      <c r="AF39" s="119"/>
      <c r="AG39" s="119"/>
      <c r="AH39" s="119"/>
      <c r="AI39" s="120"/>
      <c r="AJ39" s="276"/>
      <c r="AK39" s="277"/>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 customHeight="1" x14ac:dyDescent="0.2">
      <c r="A40" s="263" t="s">
        <v>26</v>
      </c>
      <c r="B40" s="263"/>
      <c r="C40" s="126">
        <f>SUM(AI54,AI60,AI66,AI79,AI85)</f>
        <v>0</v>
      </c>
      <c r="D40" s="126"/>
      <c r="E40" s="127"/>
      <c r="F40" s="124">
        <v>1000</v>
      </c>
      <c r="G40" s="124"/>
      <c r="H40" s="94">
        <v>52727000</v>
      </c>
      <c r="I40" s="95"/>
      <c r="J40" s="116" t="s">
        <v>129</v>
      </c>
      <c r="K40" s="117"/>
      <c r="L40" s="117"/>
      <c r="M40" s="117"/>
      <c r="N40" s="117"/>
      <c r="O40" s="118"/>
      <c r="P40" s="121" t="s">
        <v>127</v>
      </c>
      <c r="Q40" s="119"/>
      <c r="R40" s="119"/>
      <c r="S40" s="119" t="s">
        <v>130</v>
      </c>
      <c r="T40" s="119"/>
      <c r="U40" s="119"/>
      <c r="V40" s="119"/>
      <c r="W40" s="119"/>
      <c r="X40" s="119"/>
      <c r="Y40" s="119"/>
      <c r="Z40" s="119"/>
      <c r="AA40" s="119"/>
      <c r="AB40" s="119"/>
      <c r="AC40" s="119"/>
      <c r="AD40" s="119"/>
      <c r="AE40" s="119"/>
      <c r="AF40" s="119"/>
      <c r="AG40" s="119"/>
      <c r="AH40" s="119"/>
      <c r="AI40" s="120"/>
      <c r="AJ40" s="276"/>
      <c r="AK40" s="277"/>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 customHeight="1" x14ac:dyDescent="0.2">
      <c r="A41" s="263" t="s">
        <v>27</v>
      </c>
      <c r="B41" s="263"/>
      <c r="C41" s="126"/>
      <c r="D41" s="126"/>
      <c r="E41" s="257"/>
      <c r="F41" s="125"/>
      <c r="G41" s="125"/>
      <c r="H41" s="125"/>
      <c r="I41" s="125"/>
      <c r="J41" s="271"/>
      <c r="K41" s="271"/>
      <c r="L41" s="271"/>
      <c r="M41" s="271"/>
      <c r="N41" s="271"/>
      <c r="O41" s="271"/>
      <c r="P41" s="121" t="s">
        <v>127</v>
      </c>
      <c r="Q41" s="119"/>
      <c r="R41" s="119"/>
      <c r="S41" s="119" t="s">
        <v>130</v>
      </c>
      <c r="T41" s="119"/>
      <c r="U41" s="119"/>
      <c r="V41" s="119"/>
      <c r="W41" s="119"/>
      <c r="X41" s="119"/>
      <c r="Y41" s="119"/>
      <c r="Z41" s="119"/>
      <c r="AA41" s="119"/>
      <c r="AB41" s="119"/>
      <c r="AC41" s="119"/>
      <c r="AD41" s="119"/>
      <c r="AE41" s="119"/>
      <c r="AF41" s="119"/>
      <c r="AG41" s="119"/>
      <c r="AH41" s="119"/>
      <c r="AI41" s="120"/>
      <c r="AJ41" s="276"/>
      <c r="AK41" s="277"/>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 customHeight="1" x14ac:dyDescent="0.2">
      <c r="A42" s="263" t="s">
        <v>28</v>
      </c>
      <c r="B42" s="263"/>
      <c r="C42" s="126"/>
      <c r="D42" s="126"/>
      <c r="E42" s="257"/>
      <c r="F42" s="272"/>
      <c r="G42" s="272"/>
      <c r="H42" s="272"/>
      <c r="I42" s="272"/>
      <c r="J42" s="272"/>
      <c r="K42" s="272"/>
      <c r="L42" s="272"/>
      <c r="M42" s="272"/>
      <c r="N42" s="272"/>
      <c r="O42" s="272"/>
      <c r="P42" s="121" t="s">
        <v>127</v>
      </c>
      <c r="Q42" s="119"/>
      <c r="R42" s="119"/>
      <c r="S42" s="119" t="s">
        <v>130</v>
      </c>
      <c r="T42" s="119"/>
      <c r="U42" s="119"/>
      <c r="V42" s="119"/>
      <c r="W42" s="119"/>
      <c r="X42" s="119"/>
      <c r="Y42" s="119"/>
      <c r="Z42" s="119"/>
      <c r="AA42" s="119"/>
      <c r="AB42" s="119"/>
      <c r="AC42" s="119"/>
      <c r="AD42" s="119"/>
      <c r="AE42" s="119"/>
      <c r="AF42" s="119"/>
      <c r="AG42" s="119"/>
      <c r="AH42" s="119"/>
      <c r="AI42" s="120"/>
      <c r="AJ42" s="276"/>
      <c r="AK42" s="277"/>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 customHeight="1" x14ac:dyDescent="0.2">
      <c r="A43" s="263" t="s">
        <v>29</v>
      </c>
      <c r="B43" s="263"/>
      <c r="C43" s="126"/>
      <c r="D43" s="126"/>
      <c r="E43" s="257"/>
      <c r="F43" s="125"/>
      <c r="G43" s="125"/>
      <c r="H43" s="125"/>
      <c r="I43" s="125"/>
      <c r="J43" s="271"/>
      <c r="K43" s="271"/>
      <c r="L43" s="271"/>
      <c r="M43" s="271"/>
      <c r="N43" s="271"/>
      <c r="O43" s="271"/>
      <c r="P43" s="121" t="s">
        <v>127</v>
      </c>
      <c r="Q43" s="119"/>
      <c r="R43" s="119"/>
      <c r="S43" s="119" t="s">
        <v>130</v>
      </c>
      <c r="T43" s="119"/>
      <c r="U43" s="119"/>
      <c r="V43" s="119"/>
      <c r="W43" s="119"/>
      <c r="X43" s="119"/>
      <c r="Y43" s="119"/>
      <c r="Z43" s="119"/>
      <c r="AA43" s="119"/>
      <c r="AB43" s="119"/>
      <c r="AC43" s="119"/>
      <c r="AD43" s="119"/>
      <c r="AE43" s="119"/>
      <c r="AF43" s="119"/>
      <c r="AG43" s="119"/>
      <c r="AH43" s="119"/>
      <c r="AI43" s="120"/>
      <c r="AJ43" s="276"/>
      <c r="AK43" s="277"/>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 customHeight="1" x14ac:dyDescent="0.2">
      <c r="A44" s="263" t="s">
        <v>30</v>
      </c>
      <c r="B44" s="263"/>
      <c r="C44" s="126"/>
      <c r="D44" s="126"/>
      <c r="E44" s="257"/>
      <c r="F44" s="125"/>
      <c r="G44" s="125"/>
      <c r="H44" s="125"/>
      <c r="I44" s="125"/>
      <c r="J44" s="271"/>
      <c r="K44" s="271"/>
      <c r="L44" s="271"/>
      <c r="M44" s="271"/>
      <c r="N44" s="271"/>
      <c r="O44" s="271"/>
      <c r="P44" s="269" t="s">
        <v>127</v>
      </c>
      <c r="Q44" s="269"/>
      <c r="R44" s="121"/>
      <c r="S44" s="119" t="s">
        <v>130</v>
      </c>
      <c r="T44" s="119"/>
      <c r="U44" s="119"/>
      <c r="V44" s="119"/>
      <c r="W44" s="119"/>
      <c r="X44" s="119"/>
      <c r="Y44" s="119"/>
      <c r="Z44" s="119"/>
      <c r="AA44" s="119"/>
      <c r="AB44" s="119"/>
      <c r="AC44" s="119"/>
      <c r="AD44" s="119"/>
      <c r="AE44" s="119"/>
      <c r="AF44" s="119"/>
      <c r="AG44" s="119"/>
      <c r="AH44" s="119"/>
      <c r="AI44" s="120"/>
      <c r="AJ44" s="276"/>
      <c r="AK44" s="277"/>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 customHeight="1" x14ac:dyDescent="0.2">
      <c r="A45" s="263" t="s">
        <v>31</v>
      </c>
      <c r="B45" s="263"/>
      <c r="C45" s="126"/>
      <c r="D45" s="126"/>
      <c r="E45" s="257"/>
      <c r="F45" s="272"/>
      <c r="G45" s="272"/>
      <c r="H45" s="272"/>
      <c r="I45" s="272"/>
      <c r="J45" s="272"/>
      <c r="K45" s="272"/>
      <c r="L45" s="272"/>
      <c r="M45" s="272"/>
      <c r="N45" s="272"/>
      <c r="O45" s="272"/>
      <c r="P45" s="121" t="s">
        <v>127</v>
      </c>
      <c r="Q45" s="119"/>
      <c r="R45" s="119"/>
      <c r="S45" s="119" t="s">
        <v>130</v>
      </c>
      <c r="T45" s="119"/>
      <c r="U45" s="119"/>
      <c r="V45" s="119"/>
      <c r="W45" s="119"/>
      <c r="X45" s="119"/>
      <c r="Y45" s="119"/>
      <c r="Z45" s="119"/>
      <c r="AA45" s="119"/>
      <c r="AB45" s="119"/>
      <c r="AC45" s="119"/>
      <c r="AD45" s="119"/>
      <c r="AE45" s="119"/>
      <c r="AF45" s="119"/>
      <c r="AG45" s="119"/>
      <c r="AH45" s="119"/>
      <c r="AI45" s="120"/>
      <c r="AJ45" s="276"/>
      <c r="AK45" s="277"/>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 customHeight="1" x14ac:dyDescent="0.2">
      <c r="A46" s="263" t="s">
        <v>32</v>
      </c>
      <c r="B46" s="263"/>
      <c r="C46" s="126"/>
      <c r="D46" s="126"/>
      <c r="E46" s="257"/>
      <c r="F46" s="272"/>
      <c r="G46" s="272"/>
      <c r="H46" s="272"/>
      <c r="I46" s="272"/>
      <c r="J46" s="272"/>
      <c r="K46" s="272"/>
      <c r="L46" s="272"/>
      <c r="M46" s="272"/>
      <c r="N46" s="272"/>
      <c r="O46" s="272"/>
      <c r="P46" s="121" t="s">
        <v>127</v>
      </c>
      <c r="Q46" s="119"/>
      <c r="R46" s="119"/>
      <c r="S46" s="119" t="s">
        <v>130</v>
      </c>
      <c r="T46" s="119"/>
      <c r="U46" s="119"/>
      <c r="V46" s="119"/>
      <c r="W46" s="119"/>
      <c r="X46" s="119"/>
      <c r="Y46" s="119"/>
      <c r="Z46" s="119"/>
      <c r="AA46" s="119"/>
      <c r="AB46" s="119"/>
      <c r="AC46" s="119"/>
      <c r="AD46" s="119"/>
      <c r="AE46" s="119"/>
      <c r="AF46" s="119"/>
      <c r="AG46" s="119"/>
      <c r="AH46" s="119"/>
      <c r="AI46" s="120"/>
      <c r="AJ46" s="276"/>
      <c r="AK46" s="277"/>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1.1" customHeight="1" x14ac:dyDescent="0.2">
      <c r="A47" s="263" t="s">
        <v>33</v>
      </c>
      <c r="B47" s="263"/>
      <c r="C47" s="126"/>
      <c r="D47" s="126"/>
      <c r="E47" s="126"/>
      <c r="F47" s="124"/>
      <c r="G47" s="124"/>
      <c r="H47" s="94"/>
      <c r="I47" s="95"/>
      <c r="J47" s="122"/>
      <c r="K47" s="123"/>
      <c r="L47" s="123"/>
      <c r="M47" s="123"/>
      <c r="N47" s="123"/>
      <c r="O47" s="123"/>
      <c r="P47" s="119" t="s">
        <v>127</v>
      </c>
      <c r="Q47" s="119"/>
      <c r="R47" s="119"/>
      <c r="S47" s="119" t="s">
        <v>130</v>
      </c>
      <c r="T47" s="119"/>
      <c r="U47" s="119"/>
      <c r="V47" s="119"/>
      <c r="W47" s="119"/>
      <c r="X47" s="119"/>
      <c r="Y47" s="119"/>
      <c r="Z47" s="119"/>
      <c r="AA47" s="119"/>
      <c r="AB47" s="119"/>
      <c r="AC47" s="119"/>
      <c r="AD47" s="119"/>
      <c r="AE47" s="119"/>
      <c r="AF47" s="119"/>
      <c r="AG47" s="119"/>
      <c r="AH47" s="119"/>
      <c r="AI47" s="120"/>
      <c r="AJ47" s="276"/>
      <c r="AK47" s="277"/>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11.1" customHeight="1" x14ac:dyDescent="0.2">
      <c r="A48" s="281" t="s">
        <v>109</v>
      </c>
      <c r="B48" s="281"/>
      <c r="C48" s="126">
        <f>SUM(C37:E47)</f>
        <v>0</v>
      </c>
      <c r="D48" s="126"/>
      <c r="E48" s="126"/>
      <c r="F48" s="65" t="s">
        <v>121</v>
      </c>
      <c r="G48" s="66"/>
      <c r="H48" s="66"/>
      <c r="I48" s="66"/>
      <c r="J48" s="66"/>
      <c r="K48" s="66"/>
      <c r="L48" s="66"/>
      <c r="M48" s="66"/>
      <c r="N48" s="66"/>
      <c r="O48" s="66"/>
      <c r="P48" s="66"/>
      <c r="Q48" s="66"/>
      <c r="R48" s="66"/>
      <c r="S48" s="66"/>
      <c r="T48" s="66"/>
      <c r="U48" s="66"/>
      <c r="V48" s="284"/>
      <c r="W48" s="284"/>
      <c r="X48" s="284"/>
      <c r="Y48" s="284"/>
      <c r="Z48" s="284"/>
      <c r="AA48" s="284"/>
      <c r="AB48" s="284"/>
      <c r="AC48" s="284"/>
      <c r="AD48" s="284"/>
      <c r="AE48" s="284"/>
      <c r="AF48" s="284"/>
      <c r="AG48" s="284"/>
      <c r="AH48" s="284"/>
      <c r="AI48" s="284"/>
      <c r="AJ48" s="284"/>
      <c r="AK48" s="284"/>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ht="10.35" customHeight="1" x14ac:dyDescent="0.2">
      <c r="A49" s="282" t="s">
        <v>120</v>
      </c>
      <c r="B49" s="282"/>
      <c r="C49" s="126"/>
      <c r="D49" s="126"/>
      <c r="E49" s="126"/>
      <c r="F49" s="67"/>
      <c r="G49" s="68"/>
      <c r="H49" s="68"/>
      <c r="I49" s="68"/>
      <c r="J49" s="68"/>
      <c r="K49" s="68"/>
      <c r="L49" s="68"/>
      <c r="M49" s="68"/>
      <c r="N49" s="68"/>
      <c r="O49" s="68"/>
      <c r="P49" s="68"/>
      <c r="Q49" s="68"/>
      <c r="R49" s="68"/>
      <c r="S49" s="68"/>
      <c r="T49" s="68"/>
      <c r="U49" s="68"/>
      <c r="V49" s="285"/>
      <c r="W49" s="285"/>
      <c r="X49" s="285"/>
      <c r="Y49" s="285"/>
      <c r="Z49" s="285"/>
      <c r="AA49" s="285"/>
      <c r="AB49" s="285"/>
      <c r="AC49" s="285"/>
      <c r="AD49" s="285"/>
      <c r="AE49" s="285"/>
      <c r="AF49" s="285"/>
      <c r="AG49" s="285"/>
      <c r="AH49" s="285"/>
      <c r="AI49" s="285"/>
      <c r="AJ49" s="285"/>
      <c r="AK49" s="285"/>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ht="9.75" customHeight="1" x14ac:dyDescent="0.2">
      <c r="A50" s="281" t="s">
        <v>108</v>
      </c>
      <c r="B50" s="281"/>
      <c r="C50" s="126">
        <f>SUM(C48-C49)</f>
        <v>0</v>
      </c>
      <c r="D50" s="126"/>
      <c r="E50" s="126"/>
      <c r="F50" s="69"/>
      <c r="G50" s="70"/>
      <c r="H50" s="70"/>
      <c r="I50" s="70"/>
      <c r="J50" s="70"/>
      <c r="K50" s="70"/>
      <c r="L50" s="70"/>
      <c r="M50" s="70"/>
      <c r="N50" s="70"/>
      <c r="O50" s="70"/>
      <c r="P50" s="70"/>
      <c r="Q50" s="70"/>
      <c r="R50" s="70"/>
      <c r="S50" s="70"/>
      <c r="T50" s="70"/>
      <c r="U50" s="70"/>
      <c r="V50" s="283" t="s">
        <v>110</v>
      </c>
      <c r="W50" s="283"/>
      <c r="X50" s="283"/>
      <c r="Y50" s="283"/>
      <c r="Z50" s="283"/>
      <c r="AA50" s="283"/>
      <c r="AB50" s="283"/>
      <c r="AC50" s="283"/>
      <c r="AD50" s="283"/>
      <c r="AE50" s="283"/>
      <c r="AF50" s="283"/>
      <c r="AG50" s="283"/>
      <c r="AH50" s="283"/>
      <c r="AI50" s="283"/>
      <c r="AJ50" s="283"/>
      <c r="AK50" s="283"/>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x14ac:dyDescent="0.2">
      <c r="A51" s="82" t="s">
        <v>34</v>
      </c>
      <c r="B51" s="83"/>
      <c r="C51" s="83"/>
      <c r="D51" s="83"/>
      <c r="E51" s="83"/>
      <c r="F51" s="83"/>
      <c r="G51" s="83"/>
      <c r="H51" s="83"/>
      <c r="I51" s="83"/>
      <c r="J51" s="83"/>
      <c r="K51" s="83"/>
      <c r="L51" s="83"/>
      <c r="M51" s="84"/>
      <c r="N51" s="4"/>
      <c r="O51" s="99" t="s">
        <v>35</v>
      </c>
      <c r="P51" s="100"/>
      <c r="Q51" s="100"/>
      <c r="R51" s="100"/>
      <c r="S51" s="100"/>
      <c r="T51" s="100"/>
      <c r="U51" s="100"/>
      <c r="V51" s="81"/>
      <c r="W51" s="16"/>
      <c r="X51" s="99" t="s">
        <v>36</v>
      </c>
      <c r="Y51" s="100"/>
      <c r="Z51" s="100"/>
      <c r="AA51" s="100"/>
      <c r="AB51" s="100"/>
      <c r="AC51" s="100"/>
      <c r="AD51" s="100"/>
      <c r="AE51" s="81"/>
      <c r="AF51" s="99" t="s">
        <v>37</v>
      </c>
      <c r="AG51" s="100"/>
      <c r="AH51" s="100"/>
      <c r="AI51" s="100"/>
      <c r="AJ51" s="100"/>
      <c r="AK51" s="81"/>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
      <c r="A52" s="80" t="s">
        <v>38</v>
      </c>
      <c r="B52" s="81"/>
      <c r="C52" s="82" t="s">
        <v>39</v>
      </c>
      <c r="D52" s="83"/>
      <c r="E52" s="83"/>
      <c r="F52" s="83"/>
      <c r="G52" s="84"/>
      <c r="H52" s="83" t="s">
        <v>40</v>
      </c>
      <c r="I52" s="83"/>
      <c r="J52" s="83"/>
      <c r="K52" s="83"/>
      <c r="L52" s="83"/>
      <c r="M52" s="84"/>
      <c r="N52" s="17">
        <v>1</v>
      </c>
      <c r="O52" s="99" t="s">
        <v>41</v>
      </c>
      <c r="P52" s="100"/>
      <c r="Q52" s="100"/>
      <c r="R52" s="81"/>
      <c r="S52" s="99" t="s">
        <v>42</v>
      </c>
      <c r="T52" s="100"/>
      <c r="U52" s="100"/>
      <c r="V52" s="81"/>
      <c r="W52" s="16">
        <v>2</v>
      </c>
      <c r="X52" s="99" t="s">
        <v>41</v>
      </c>
      <c r="Y52" s="100"/>
      <c r="Z52" s="100"/>
      <c r="AA52" s="81"/>
      <c r="AB52" s="99" t="s">
        <v>42</v>
      </c>
      <c r="AC52" s="100"/>
      <c r="AD52" s="100"/>
      <c r="AE52" s="81"/>
      <c r="AF52" s="99" t="s">
        <v>43</v>
      </c>
      <c r="AG52" s="100"/>
      <c r="AH52" s="100"/>
      <c r="AI52" s="99" t="s">
        <v>44</v>
      </c>
      <c r="AJ52" s="100"/>
      <c r="AK52" s="81"/>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
      <c r="A53" s="89"/>
      <c r="B53" s="90"/>
      <c r="C53" s="89"/>
      <c r="D53" s="91"/>
      <c r="E53" s="91"/>
      <c r="F53" s="91"/>
      <c r="G53" s="92"/>
      <c r="H53" s="89"/>
      <c r="I53" s="91"/>
      <c r="J53" s="91"/>
      <c r="K53" s="91"/>
      <c r="L53" s="91"/>
      <c r="M53" s="92"/>
      <c r="N53" s="14" t="s">
        <v>45</v>
      </c>
      <c r="O53" s="103" t="s">
        <v>46</v>
      </c>
      <c r="P53" s="104"/>
      <c r="Q53" s="104"/>
      <c r="R53" s="105"/>
      <c r="S53" s="103" t="s">
        <v>46</v>
      </c>
      <c r="T53" s="104"/>
      <c r="U53" s="104"/>
      <c r="V53" s="105"/>
      <c r="W53" s="14" t="s">
        <v>47</v>
      </c>
      <c r="X53" s="103"/>
      <c r="Y53" s="104"/>
      <c r="Z53" s="104"/>
      <c r="AA53" s="105"/>
      <c r="AB53" s="103"/>
      <c r="AC53" s="104"/>
      <c r="AD53" s="104"/>
      <c r="AE53" s="105"/>
      <c r="AF53" s="220" t="s">
        <v>131</v>
      </c>
      <c r="AG53" s="221"/>
      <c r="AH53" s="222"/>
      <c r="AI53" s="223"/>
      <c r="AJ53" s="223"/>
      <c r="AK53" s="224"/>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
      <c r="A54" s="89"/>
      <c r="B54" s="90"/>
      <c r="C54" s="89"/>
      <c r="D54" s="91"/>
      <c r="E54" s="91"/>
      <c r="F54" s="91"/>
      <c r="G54" s="92"/>
      <c r="H54" s="89"/>
      <c r="I54" s="91"/>
      <c r="J54" s="91"/>
      <c r="K54" s="91"/>
      <c r="L54" s="91"/>
      <c r="M54" s="92"/>
      <c r="N54" s="14" t="s">
        <v>48</v>
      </c>
      <c r="O54" s="103"/>
      <c r="P54" s="104"/>
      <c r="Q54" s="104"/>
      <c r="R54" s="105"/>
      <c r="S54" s="103"/>
      <c r="T54" s="104"/>
      <c r="U54" s="104"/>
      <c r="V54" s="105"/>
      <c r="W54" s="14" t="s">
        <v>49</v>
      </c>
      <c r="X54" s="103"/>
      <c r="Y54" s="104"/>
      <c r="Z54" s="104"/>
      <c r="AA54" s="105"/>
      <c r="AB54" s="103"/>
      <c r="AC54" s="104"/>
      <c r="AD54" s="104"/>
      <c r="AE54" s="105"/>
      <c r="AF54" s="109" t="s">
        <v>132</v>
      </c>
      <c r="AG54" s="110"/>
      <c r="AH54" s="111"/>
      <c r="AI54" s="225"/>
      <c r="AJ54" s="226"/>
      <c r="AK54" s="227"/>
      <c r="AL54" s="29"/>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x14ac:dyDescent="0.2">
      <c r="A55" s="89"/>
      <c r="B55" s="90"/>
      <c r="C55" s="89"/>
      <c r="D55" s="91"/>
      <c r="E55" s="91"/>
      <c r="F55" s="91"/>
      <c r="G55" s="92"/>
      <c r="H55" s="89"/>
      <c r="I55" s="91"/>
      <c r="J55" s="91"/>
      <c r="K55" s="91"/>
      <c r="L55" s="91"/>
      <c r="M55" s="92"/>
      <c r="N55" s="14" t="s">
        <v>50</v>
      </c>
      <c r="O55" s="103"/>
      <c r="P55" s="104"/>
      <c r="Q55" s="104"/>
      <c r="R55" s="105"/>
      <c r="S55" s="103"/>
      <c r="T55" s="104"/>
      <c r="U55" s="104"/>
      <c r="V55" s="105"/>
      <c r="W55" s="14" t="s">
        <v>51</v>
      </c>
      <c r="X55" s="103"/>
      <c r="Y55" s="104"/>
      <c r="Z55" s="104"/>
      <c r="AA55" s="105"/>
      <c r="AB55" s="103"/>
      <c r="AC55" s="104"/>
      <c r="AD55" s="104"/>
      <c r="AE55" s="105"/>
      <c r="AF55" s="89"/>
      <c r="AG55" s="137"/>
      <c r="AH55" s="137"/>
      <c r="AI55" s="103"/>
      <c r="AJ55" s="104"/>
      <c r="AK55" s="105"/>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x14ac:dyDescent="0.2">
      <c r="A56" s="74" t="s">
        <v>124</v>
      </c>
      <c r="B56" s="75"/>
      <c r="C56" s="76"/>
      <c r="D56" s="77"/>
      <c r="E56" s="78"/>
      <c r="F56" s="79"/>
      <c r="G56" s="74" t="s">
        <v>125</v>
      </c>
      <c r="H56" s="75"/>
      <c r="I56" s="76"/>
      <c r="J56" s="87"/>
      <c r="K56" s="87"/>
      <c r="L56" s="87"/>
      <c r="M56" s="88"/>
      <c r="N56" s="97"/>
      <c r="O56" s="98"/>
      <c r="P56" s="98"/>
      <c r="Q56" s="98"/>
      <c r="R56" s="98"/>
      <c r="S56" s="229"/>
      <c r="T56" s="230"/>
      <c r="U56" s="230"/>
      <c r="V56" s="231"/>
      <c r="W56" s="14" t="s">
        <v>52</v>
      </c>
      <c r="X56" s="103"/>
      <c r="Y56" s="104"/>
      <c r="Z56" s="104"/>
      <c r="AA56" s="105"/>
      <c r="AB56" s="103"/>
      <c r="AC56" s="104"/>
      <c r="AD56" s="104"/>
      <c r="AE56" s="105"/>
      <c r="AF56" s="89"/>
      <c r="AG56" s="137"/>
      <c r="AH56" s="137"/>
      <c r="AI56" s="103"/>
      <c r="AJ56" s="104"/>
      <c r="AK56" s="105"/>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ht="14.1" customHeight="1" thickBot="1" x14ac:dyDescent="0.25">
      <c r="A57" s="72" t="s">
        <v>111</v>
      </c>
      <c r="B57" s="72"/>
      <c r="C57" s="73"/>
      <c r="D57" s="73"/>
      <c r="E57" s="73"/>
      <c r="F57" s="58" t="s">
        <v>133</v>
      </c>
      <c r="G57" s="58"/>
      <c r="H57" s="73"/>
      <c r="I57" s="73"/>
      <c r="J57" s="73"/>
      <c r="K57" s="238" t="s">
        <v>105</v>
      </c>
      <c r="L57" s="238"/>
      <c r="M57" s="238"/>
      <c r="N57" s="15" t="s">
        <v>53</v>
      </c>
      <c r="O57" s="131">
        <f>C57*0.25</f>
        <v>0</v>
      </c>
      <c r="P57" s="132"/>
      <c r="Q57" s="132"/>
      <c r="R57" s="133"/>
      <c r="S57" s="131">
        <f>H57*0.67</f>
        <v>0</v>
      </c>
      <c r="T57" s="132"/>
      <c r="U57" s="132"/>
      <c r="V57" s="133"/>
      <c r="W57" s="15" t="s">
        <v>20</v>
      </c>
      <c r="X57" s="145">
        <f>SUM(X53:AA56)</f>
        <v>0</v>
      </c>
      <c r="Y57" s="146"/>
      <c r="Z57" s="146"/>
      <c r="AA57" s="147"/>
      <c r="AB57" s="145">
        <f>SUM(AB53:AE56)</f>
        <v>0</v>
      </c>
      <c r="AC57" s="148"/>
      <c r="AD57" s="148"/>
      <c r="AE57" s="149"/>
      <c r="AF57" s="150"/>
      <c r="AG57" s="151"/>
      <c r="AH57" s="151"/>
      <c r="AI57" s="145">
        <f>SUM(AI53:AK56)</f>
        <v>0</v>
      </c>
      <c r="AJ57" s="148"/>
      <c r="AK57" s="149"/>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ht="13.5" thickTop="1" x14ac:dyDescent="0.2">
      <c r="A58" s="101" t="s">
        <v>54</v>
      </c>
      <c r="B58" s="102"/>
      <c r="C58" s="228" t="s">
        <v>39</v>
      </c>
      <c r="D58" s="85"/>
      <c r="E58" s="85"/>
      <c r="F58" s="85"/>
      <c r="G58" s="86"/>
      <c r="H58" s="235" t="s">
        <v>40</v>
      </c>
      <c r="I58" s="236"/>
      <c r="J58" s="236"/>
      <c r="K58" s="236"/>
      <c r="L58" s="236"/>
      <c r="M58" s="237"/>
      <c r="N58" s="17">
        <v>1</v>
      </c>
      <c r="O58" s="99" t="s">
        <v>41</v>
      </c>
      <c r="P58" s="100"/>
      <c r="Q58" s="100"/>
      <c r="R58" s="81"/>
      <c r="S58" s="99" t="s">
        <v>42</v>
      </c>
      <c r="T58" s="100"/>
      <c r="U58" s="100"/>
      <c r="V58" s="81"/>
      <c r="W58" s="16">
        <v>2</v>
      </c>
      <c r="X58" s="99" t="s">
        <v>41</v>
      </c>
      <c r="Y58" s="100"/>
      <c r="Z58" s="100"/>
      <c r="AA58" s="81"/>
      <c r="AB58" s="99" t="s">
        <v>42</v>
      </c>
      <c r="AC58" s="100"/>
      <c r="AD58" s="100"/>
      <c r="AE58" s="81"/>
      <c r="AF58" s="99" t="s">
        <v>43</v>
      </c>
      <c r="AG58" s="100"/>
      <c r="AH58" s="100"/>
      <c r="AI58" s="99" t="s">
        <v>44</v>
      </c>
      <c r="AJ58" s="100"/>
      <c r="AK58" s="81"/>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x14ac:dyDescent="0.2">
      <c r="A59" s="89"/>
      <c r="B59" s="90"/>
      <c r="C59" s="89"/>
      <c r="D59" s="91"/>
      <c r="E59" s="91"/>
      <c r="F59" s="91"/>
      <c r="G59" s="92"/>
      <c r="H59" s="89"/>
      <c r="I59" s="91"/>
      <c r="J59" s="91"/>
      <c r="K59" s="91"/>
      <c r="L59" s="91"/>
      <c r="M59" s="92"/>
      <c r="N59" s="14" t="s">
        <v>45</v>
      </c>
      <c r="O59" s="103"/>
      <c r="P59" s="104"/>
      <c r="Q59" s="104"/>
      <c r="R59" s="105"/>
      <c r="S59" s="103"/>
      <c r="T59" s="104"/>
      <c r="U59" s="104"/>
      <c r="V59" s="105"/>
      <c r="W59" s="14" t="s">
        <v>47</v>
      </c>
      <c r="X59" s="103"/>
      <c r="Y59" s="104"/>
      <c r="Z59" s="104"/>
      <c r="AA59" s="105"/>
      <c r="AB59" s="103"/>
      <c r="AC59" s="104"/>
      <c r="AD59" s="104"/>
      <c r="AE59" s="105"/>
      <c r="AF59" s="220" t="s">
        <v>131</v>
      </c>
      <c r="AG59" s="221"/>
      <c r="AH59" s="222"/>
      <c r="AI59" s="103"/>
      <c r="AJ59" s="104"/>
      <c r="AK59" s="105"/>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
      <c r="A60" s="89"/>
      <c r="B60" s="90"/>
      <c r="C60" s="89"/>
      <c r="D60" s="91"/>
      <c r="E60" s="91"/>
      <c r="F60" s="91"/>
      <c r="G60" s="92"/>
      <c r="H60" s="89"/>
      <c r="I60" s="91"/>
      <c r="J60" s="91"/>
      <c r="K60" s="91"/>
      <c r="L60" s="91"/>
      <c r="M60" s="92"/>
      <c r="N60" s="14" t="s">
        <v>48</v>
      </c>
      <c r="O60" s="103"/>
      <c r="P60" s="104"/>
      <c r="Q60" s="104"/>
      <c r="R60" s="105"/>
      <c r="S60" s="103"/>
      <c r="T60" s="104"/>
      <c r="U60" s="104"/>
      <c r="V60" s="105"/>
      <c r="W60" s="14" t="s">
        <v>49</v>
      </c>
      <c r="X60" s="103"/>
      <c r="Y60" s="104"/>
      <c r="Z60" s="104"/>
      <c r="AA60" s="105"/>
      <c r="AB60" s="103"/>
      <c r="AC60" s="104"/>
      <c r="AD60" s="104"/>
      <c r="AE60" s="105"/>
      <c r="AF60" s="109" t="s">
        <v>132</v>
      </c>
      <c r="AG60" s="110"/>
      <c r="AH60" s="111"/>
      <c r="AI60" s="103"/>
      <c r="AJ60" s="104"/>
      <c r="AK60" s="105"/>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x14ac:dyDescent="0.2">
      <c r="A61" s="89"/>
      <c r="B61" s="90"/>
      <c r="C61" s="89"/>
      <c r="D61" s="91"/>
      <c r="E61" s="91"/>
      <c r="F61" s="91"/>
      <c r="G61" s="92"/>
      <c r="H61" s="89"/>
      <c r="I61" s="91"/>
      <c r="J61" s="91"/>
      <c r="K61" s="91"/>
      <c r="L61" s="91"/>
      <c r="M61" s="92"/>
      <c r="N61" s="14" t="s">
        <v>50</v>
      </c>
      <c r="O61" s="103"/>
      <c r="P61" s="104"/>
      <c r="Q61" s="104"/>
      <c r="R61" s="105"/>
      <c r="S61" s="103"/>
      <c r="T61" s="104"/>
      <c r="U61" s="104"/>
      <c r="V61" s="105"/>
      <c r="W61" s="14" t="s">
        <v>51</v>
      </c>
      <c r="X61" s="103"/>
      <c r="Y61" s="104"/>
      <c r="Z61" s="104"/>
      <c r="AA61" s="105"/>
      <c r="AB61" s="103"/>
      <c r="AC61" s="104"/>
      <c r="AD61" s="104"/>
      <c r="AE61" s="105"/>
      <c r="AF61" s="89"/>
      <c r="AG61" s="137"/>
      <c r="AH61" s="137"/>
      <c r="AI61" s="103"/>
      <c r="AJ61" s="104"/>
      <c r="AK61" s="105"/>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x14ac:dyDescent="0.2">
      <c r="A62" s="74" t="s">
        <v>124</v>
      </c>
      <c r="B62" s="75"/>
      <c r="C62" s="76"/>
      <c r="D62" s="77"/>
      <c r="E62" s="78"/>
      <c r="F62" s="79"/>
      <c r="G62" s="74" t="s">
        <v>125</v>
      </c>
      <c r="H62" s="75"/>
      <c r="I62" s="76"/>
      <c r="J62" s="87"/>
      <c r="K62" s="87"/>
      <c r="L62" s="87"/>
      <c r="M62" s="88"/>
      <c r="N62" s="97"/>
      <c r="O62" s="98"/>
      <c r="P62" s="98"/>
      <c r="Q62" s="98"/>
      <c r="R62" s="98"/>
      <c r="S62" s="138"/>
      <c r="T62" s="139"/>
      <c r="U62" s="139"/>
      <c r="V62" s="140"/>
      <c r="W62" s="14" t="s">
        <v>52</v>
      </c>
      <c r="X62" s="103"/>
      <c r="Y62" s="104"/>
      <c r="Z62" s="104"/>
      <c r="AA62" s="105"/>
      <c r="AB62" s="103"/>
      <c r="AC62" s="104"/>
      <c r="AD62" s="104"/>
      <c r="AE62" s="105"/>
      <c r="AF62" s="89"/>
      <c r="AG62" s="137"/>
      <c r="AH62" s="137"/>
      <c r="AI62" s="103"/>
      <c r="AJ62" s="104"/>
      <c r="AK62" s="105"/>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ht="14.1" customHeight="1" thickBot="1" x14ac:dyDescent="0.25">
      <c r="A63" s="72" t="s">
        <v>111</v>
      </c>
      <c r="B63" s="72"/>
      <c r="C63" s="73"/>
      <c r="D63" s="73"/>
      <c r="E63" s="73"/>
      <c r="F63" s="58" t="s">
        <v>133</v>
      </c>
      <c r="G63" s="58"/>
      <c r="H63" s="73"/>
      <c r="I63" s="73"/>
      <c r="J63" s="73"/>
      <c r="K63" s="93" t="s">
        <v>105</v>
      </c>
      <c r="L63" s="93"/>
      <c r="M63" s="93"/>
      <c r="N63" s="15" t="s">
        <v>53</v>
      </c>
      <c r="O63" s="131">
        <f>C63*0.25</f>
        <v>0</v>
      </c>
      <c r="P63" s="132"/>
      <c r="Q63" s="132"/>
      <c r="R63" s="133"/>
      <c r="S63" s="131">
        <f>H63*0.67</f>
        <v>0</v>
      </c>
      <c r="T63" s="132"/>
      <c r="U63" s="132"/>
      <c r="V63" s="133"/>
      <c r="W63" s="15" t="s">
        <v>20</v>
      </c>
      <c r="X63" s="145">
        <f>SUM(X59:AA62)</f>
        <v>0</v>
      </c>
      <c r="Y63" s="146"/>
      <c r="Z63" s="146"/>
      <c r="AA63" s="147"/>
      <c r="AB63" s="145">
        <f>SUM(AB59:AE62)</f>
        <v>0</v>
      </c>
      <c r="AC63" s="148"/>
      <c r="AD63" s="148"/>
      <c r="AE63" s="149"/>
      <c r="AF63" s="150"/>
      <c r="AG63" s="151"/>
      <c r="AH63" s="151"/>
      <c r="AI63" s="145">
        <f>SUM(AI59:AK62)</f>
        <v>0</v>
      </c>
      <c r="AJ63" s="148"/>
      <c r="AK63" s="149"/>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3.5" thickTop="1" x14ac:dyDescent="0.2">
      <c r="A64" s="80" t="s">
        <v>55</v>
      </c>
      <c r="B64" s="81"/>
      <c r="C64" s="82" t="s">
        <v>39</v>
      </c>
      <c r="D64" s="83"/>
      <c r="E64" s="83"/>
      <c r="F64" s="83"/>
      <c r="G64" s="84"/>
      <c r="H64" s="83" t="s">
        <v>40</v>
      </c>
      <c r="I64" s="83"/>
      <c r="J64" s="83"/>
      <c r="K64" s="85"/>
      <c r="L64" s="85"/>
      <c r="M64" s="86"/>
      <c r="N64" s="17">
        <v>1</v>
      </c>
      <c r="O64" s="99" t="s">
        <v>41</v>
      </c>
      <c r="P64" s="100"/>
      <c r="Q64" s="100"/>
      <c r="R64" s="81"/>
      <c r="S64" s="99" t="s">
        <v>42</v>
      </c>
      <c r="T64" s="100"/>
      <c r="U64" s="100"/>
      <c r="V64" s="81"/>
      <c r="W64" s="16">
        <v>2</v>
      </c>
      <c r="X64" s="99" t="s">
        <v>41</v>
      </c>
      <c r="Y64" s="100"/>
      <c r="Z64" s="100"/>
      <c r="AA64" s="81"/>
      <c r="AB64" s="99" t="s">
        <v>42</v>
      </c>
      <c r="AC64" s="100"/>
      <c r="AD64" s="100"/>
      <c r="AE64" s="81"/>
      <c r="AF64" s="99" t="s">
        <v>43</v>
      </c>
      <c r="AG64" s="100"/>
      <c r="AH64" s="100"/>
      <c r="AI64" s="99" t="s">
        <v>44</v>
      </c>
      <c r="AJ64" s="100"/>
      <c r="AK64" s="81"/>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x14ac:dyDescent="0.2">
      <c r="A65" s="89"/>
      <c r="B65" s="90"/>
      <c r="C65" s="89"/>
      <c r="D65" s="91"/>
      <c r="E65" s="91"/>
      <c r="F65" s="91"/>
      <c r="G65" s="92"/>
      <c r="H65" s="89"/>
      <c r="I65" s="91"/>
      <c r="J65" s="91"/>
      <c r="K65" s="91"/>
      <c r="L65" s="91"/>
      <c r="M65" s="92"/>
      <c r="N65" s="14" t="s">
        <v>45</v>
      </c>
      <c r="O65" s="103"/>
      <c r="P65" s="104"/>
      <c r="Q65" s="104"/>
      <c r="R65" s="105"/>
      <c r="S65" s="103"/>
      <c r="T65" s="104"/>
      <c r="U65" s="104"/>
      <c r="V65" s="105"/>
      <c r="W65" s="14" t="s">
        <v>47</v>
      </c>
      <c r="X65" s="103"/>
      <c r="Y65" s="104"/>
      <c r="Z65" s="104"/>
      <c r="AA65" s="105"/>
      <c r="AB65" s="103"/>
      <c r="AC65" s="104"/>
      <c r="AD65" s="104"/>
      <c r="AE65" s="105"/>
      <c r="AF65" s="220" t="s">
        <v>131</v>
      </c>
      <c r="AG65" s="221"/>
      <c r="AH65" s="222"/>
      <c r="AI65" s="103"/>
      <c r="AJ65" s="104"/>
      <c r="AK65" s="105"/>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ht="12.75" customHeight="1" x14ac:dyDescent="0.2">
      <c r="A66" s="89"/>
      <c r="B66" s="90"/>
      <c r="C66" s="89"/>
      <c r="D66" s="91"/>
      <c r="E66" s="91"/>
      <c r="F66" s="91"/>
      <c r="G66" s="92"/>
      <c r="H66" s="89"/>
      <c r="I66" s="91"/>
      <c r="J66" s="91"/>
      <c r="K66" s="91"/>
      <c r="L66" s="91"/>
      <c r="M66" s="92"/>
      <c r="N66" s="14" t="s">
        <v>48</v>
      </c>
      <c r="O66" s="103"/>
      <c r="P66" s="104"/>
      <c r="Q66" s="104"/>
      <c r="R66" s="105"/>
      <c r="S66" s="103"/>
      <c r="T66" s="104"/>
      <c r="U66" s="104"/>
      <c r="V66" s="105"/>
      <c r="W66" s="14" t="s">
        <v>49</v>
      </c>
      <c r="X66" s="103"/>
      <c r="Y66" s="104"/>
      <c r="Z66" s="104"/>
      <c r="AA66" s="105"/>
      <c r="AB66" s="103"/>
      <c r="AC66" s="104"/>
      <c r="AD66" s="104"/>
      <c r="AE66" s="105"/>
      <c r="AF66" s="109" t="s">
        <v>132</v>
      </c>
      <c r="AG66" s="110"/>
      <c r="AH66" s="111"/>
      <c r="AI66" s="103"/>
      <c r="AJ66" s="104"/>
      <c r="AK66" s="105"/>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row>
    <row r="67" spans="1:198" ht="11.25" customHeight="1" x14ac:dyDescent="0.2">
      <c r="A67" s="89"/>
      <c r="B67" s="90"/>
      <c r="C67" s="89"/>
      <c r="D67" s="91"/>
      <c r="E67" s="91"/>
      <c r="F67" s="91"/>
      <c r="G67" s="92"/>
      <c r="H67" s="89"/>
      <c r="I67" s="91"/>
      <c r="J67" s="91"/>
      <c r="K67" s="91"/>
      <c r="L67" s="91"/>
      <c r="M67" s="92"/>
      <c r="N67" s="14" t="s">
        <v>50</v>
      </c>
      <c r="O67" s="103"/>
      <c r="P67" s="104"/>
      <c r="Q67" s="104"/>
      <c r="R67" s="105"/>
      <c r="S67" s="103"/>
      <c r="T67" s="104"/>
      <c r="U67" s="104"/>
      <c r="V67" s="105"/>
      <c r="W67" s="14" t="s">
        <v>51</v>
      </c>
      <c r="X67" s="103"/>
      <c r="Y67" s="104"/>
      <c r="Z67" s="104"/>
      <c r="AA67" s="105"/>
      <c r="AB67" s="103"/>
      <c r="AC67" s="104"/>
      <c r="AD67" s="104"/>
      <c r="AE67" s="105"/>
      <c r="AF67" s="89"/>
      <c r="AG67" s="137"/>
      <c r="AH67" s="137"/>
      <c r="AI67" s="103"/>
      <c r="AJ67" s="104"/>
      <c r="AK67" s="105"/>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row>
    <row r="68" spans="1:198" ht="12.95" customHeight="1" x14ac:dyDescent="0.2">
      <c r="A68" s="74" t="s">
        <v>124</v>
      </c>
      <c r="B68" s="75"/>
      <c r="C68" s="76"/>
      <c r="D68" s="77"/>
      <c r="E68" s="78"/>
      <c r="F68" s="79"/>
      <c r="G68" s="74" t="s">
        <v>125</v>
      </c>
      <c r="H68" s="75"/>
      <c r="I68" s="76"/>
      <c r="J68" s="87"/>
      <c r="K68" s="87"/>
      <c r="L68" s="87"/>
      <c r="M68" s="88"/>
      <c r="N68" s="97"/>
      <c r="O68" s="98"/>
      <c r="P68" s="98"/>
      <c r="Q68" s="98"/>
      <c r="R68" s="98"/>
      <c r="S68" s="138"/>
      <c r="T68" s="139"/>
      <c r="U68" s="139"/>
      <c r="V68" s="140"/>
      <c r="W68" s="14" t="s">
        <v>52</v>
      </c>
      <c r="X68" s="103"/>
      <c r="Y68" s="104"/>
      <c r="Z68" s="104"/>
      <c r="AA68" s="105"/>
      <c r="AB68" s="103"/>
      <c r="AC68" s="104"/>
      <c r="AD68" s="104"/>
      <c r="AE68" s="105"/>
      <c r="AF68" s="89"/>
      <c r="AG68" s="137"/>
      <c r="AH68" s="137"/>
      <c r="AI68" s="103"/>
      <c r="AJ68" s="104"/>
      <c r="AK68" s="105"/>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row>
    <row r="69" spans="1:198" ht="12.95" customHeight="1" thickBot="1" x14ac:dyDescent="0.25">
      <c r="A69" s="72" t="s">
        <v>111</v>
      </c>
      <c r="B69" s="72"/>
      <c r="C69" s="73"/>
      <c r="D69" s="73"/>
      <c r="E69" s="73"/>
      <c r="F69" s="58" t="s">
        <v>133</v>
      </c>
      <c r="G69" s="58"/>
      <c r="H69" s="73"/>
      <c r="I69" s="73"/>
      <c r="J69" s="73"/>
      <c r="K69" s="93" t="s">
        <v>105</v>
      </c>
      <c r="L69" s="93"/>
      <c r="M69" s="93"/>
      <c r="N69" s="15" t="s">
        <v>53</v>
      </c>
      <c r="O69" s="131">
        <f>C69*0.25</f>
        <v>0</v>
      </c>
      <c r="P69" s="132"/>
      <c r="Q69" s="132"/>
      <c r="R69" s="133"/>
      <c r="S69" s="131">
        <f>H69*0.67</f>
        <v>0</v>
      </c>
      <c r="T69" s="132"/>
      <c r="U69" s="132"/>
      <c r="V69" s="133"/>
      <c r="W69" s="15" t="s">
        <v>20</v>
      </c>
      <c r="X69" s="145">
        <f>SUM(X65:AA68)</f>
        <v>0</v>
      </c>
      <c r="Y69" s="146"/>
      <c r="Z69" s="146"/>
      <c r="AA69" s="147"/>
      <c r="AB69" s="145">
        <f>SUM(AB65:AE68)</f>
        <v>0</v>
      </c>
      <c r="AC69" s="148"/>
      <c r="AD69" s="148"/>
      <c r="AE69" s="149"/>
      <c r="AF69" s="150"/>
      <c r="AG69" s="151"/>
      <c r="AH69" s="151"/>
      <c r="AI69" s="145">
        <f>SUM(AI65:AK68)</f>
        <v>0</v>
      </c>
      <c r="AJ69" s="148"/>
      <c r="AK69" s="149"/>
      <c r="AL69" s="22"/>
      <c r="AM69" s="22"/>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5" customHeight="1" thickTop="1" x14ac:dyDescent="0.2">
      <c r="A70" s="158" t="s">
        <v>56</v>
      </c>
      <c r="B70" s="240"/>
      <c r="C70" s="240"/>
      <c r="D70" s="240"/>
      <c r="E70" s="240"/>
      <c r="F70" s="240"/>
      <c r="G70" s="240"/>
      <c r="H70" s="240"/>
      <c r="I70" s="240"/>
      <c r="J70" s="240"/>
      <c r="K70" s="240"/>
      <c r="L70" s="240"/>
      <c r="M70" s="240"/>
      <c r="N70" s="240"/>
      <c r="O70" s="106">
        <f>SUM(O53:R55,O57,O59:R61,O63,O65:R67,O69)</f>
        <v>0</v>
      </c>
      <c r="P70" s="107"/>
      <c r="Q70" s="107"/>
      <c r="R70" s="108"/>
      <c r="S70" s="106">
        <f>SUM(S53:V55,S57,S59:V61,S63,S65:V67,S69)</f>
        <v>0</v>
      </c>
      <c r="T70" s="107"/>
      <c r="U70" s="107"/>
      <c r="V70" s="108"/>
      <c r="W70" s="23"/>
      <c r="X70" s="134">
        <f>SUM(X69,X63,X57)</f>
        <v>0</v>
      </c>
      <c r="Y70" s="135"/>
      <c r="Z70" s="135"/>
      <c r="AA70" s="136"/>
      <c r="AB70" s="134">
        <f>SUM(AB69,AB63,AB57)</f>
        <v>0</v>
      </c>
      <c r="AC70" s="135"/>
      <c r="AD70" s="135"/>
      <c r="AE70" s="136"/>
      <c r="AF70" s="155"/>
      <c r="AG70" s="156"/>
      <c r="AH70" s="157"/>
      <c r="AI70" s="134">
        <f>SUM(AI69,AI63,AI57)</f>
        <v>0</v>
      </c>
      <c r="AJ70" s="135"/>
      <c r="AK70" s="136"/>
      <c r="AL70" s="22"/>
      <c r="AM70" s="22"/>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5" customHeight="1" x14ac:dyDescent="0.2">
      <c r="A71" s="158" t="s">
        <v>57</v>
      </c>
      <c r="B71" s="240"/>
      <c r="C71" s="240"/>
      <c r="D71" s="240"/>
      <c r="E71" s="240"/>
      <c r="F71" s="240"/>
      <c r="G71" s="240"/>
      <c r="H71" s="240"/>
      <c r="I71" s="240"/>
      <c r="J71" s="240"/>
      <c r="K71" s="240"/>
      <c r="L71" s="240"/>
      <c r="M71" s="240"/>
      <c r="N71" s="256"/>
      <c r="O71" s="232">
        <f>O70</f>
        <v>0</v>
      </c>
      <c r="P71" s="233"/>
      <c r="Q71" s="233"/>
      <c r="R71" s="234"/>
      <c r="S71" s="232">
        <f>SUM(S70)</f>
        <v>0</v>
      </c>
      <c r="T71" s="233"/>
      <c r="U71" s="233"/>
      <c r="V71" s="234"/>
      <c r="W71" s="23"/>
      <c r="X71" s="134">
        <f>SUM(X70)</f>
        <v>0</v>
      </c>
      <c r="Y71" s="135"/>
      <c r="Z71" s="135"/>
      <c r="AA71" s="136"/>
      <c r="AB71" s="134">
        <f>SUM(AB70)</f>
        <v>0</v>
      </c>
      <c r="AC71" s="135"/>
      <c r="AD71" s="135"/>
      <c r="AE71" s="136"/>
      <c r="AF71" s="155"/>
      <c r="AG71" s="156"/>
      <c r="AH71" s="157"/>
      <c r="AI71" s="134">
        <f>SUM(AI70)</f>
        <v>0</v>
      </c>
      <c r="AJ71" s="135"/>
      <c r="AK71" s="136"/>
      <c r="AL71" s="22"/>
      <c r="AM71" s="22"/>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5" customHeight="1" x14ac:dyDescent="0.2">
      <c r="A72" s="96" t="s">
        <v>58</v>
      </c>
      <c r="B72" s="96"/>
      <c r="C72" s="96"/>
      <c r="D72" s="96"/>
      <c r="E72" s="96"/>
      <c r="F72" s="96"/>
      <c r="G72" s="96"/>
      <c r="H72" s="96"/>
      <c r="I72" s="96"/>
      <c r="J72" s="96"/>
      <c r="K72" s="96"/>
      <c r="L72" s="96"/>
      <c r="M72" s="25" t="s">
        <v>59</v>
      </c>
      <c r="N72" s="25"/>
      <c r="O72" s="25"/>
      <c r="P72" s="25"/>
      <c r="Q72" s="25"/>
      <c r="R72" s="25"/>
      <c r="S72" s="25"/>
      <c r="T72" s="25"/>
      <c r="U72" s="25"/>
      <c r="V72" s="25"/>
      <c r="W72" s="25"/>
      <c r="X72" s="25"/>
      <c r="Y72" s="141" t="s">
        <v>60</v>
      </c>
      <c r="Z72" s="142"/>
      <c r="AA72" s="142"/>
      <c r="AB72" s="142"/>
      <c r="AC72" s="142"/>
      <c r="AD72" s="142"/>
      <c r="AE72" s="142"/>
      <c r="AF72" s="142"/>
      <c r="AG72" s="142"/>
      <c r="AH72" s="142"/>
      <c r="AI72" s="142"/>
      <c r="AJ72" s="142"/>
      <c r="AK72" s="142"/>
      <c r="AL72" s="22"/>
      <c r="AM72" s="22"/>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5" customHeight="1" x14ac:dyDescent="0.2">
      <c r="A73" s="96" t="s">
        <v>61</v>
      </c>
      <c r="B73" s="96"/>
      <c r="C73" s="96"/>
      <c r="D73" s="96"/>
      <c r="E73" s="96" t="s">
        <v>62</v>
      </c>
      <c r="F73" s="96"/>
      <c r="G73" s="96"/>
      <c r="H73" s="96"/>
      <c r="I73" s="96"/>
      <c r="J73" s="96"/>
      <c r="K73" s="96"/>
      <c r="L73" s="96"/>
      <c r="M73" s="28" t="s">
        <v>63</v>
      </c>
      <c r="N73" s="28"/>
      <c r="O73" s="28"/>
      <c r="P73" s="28"/>
      <c r="Q73" s="28"/>
      <c r="R73" s="28" t="s">
        <v>64</v>
      </c>
      <c r="S73" s="28"/>
      <c r="T73" s="28"/>
      <c r="U73" s="27"/>
      <c r="V73" s="27"/>
      <c r="W73" s="27"/>
      <c r="X73" s="27"/>
      <c r="Y73" s="143"/>
      <c r="Z73" s="143"/>
      <c r="AA73" s="143"/>
      <c r="AB73" s="143"/>
      <c r="AC73" s="143"/>
      <c r="AD73" s="143"/>
      <c r="AE73" s="143"/>
      <c r="AF73" s="143"/>
      <c r="AG73" s="143"/>
      <c r="AH73" s="143"/>
      <c r="AI73" s="143"/>
      <c r="AJ73" s="143"/>
      <c r="AK73" s="143"/>
      <c r="AL73" s="21" t="s">
        <v>65</v>
      </c>
      <c r="AM73" s="245">
        <f>SUM(O53,O57,O59,O63,O65,O69)</f>
        <v>0</v>
      </c>
      <c r="AN73" s="246"/>
      <c r="AO73" s="246"/>
      <c r="AP73" s="246"/>
      <c r="AQ73" s="246"/>
      <c r="AR73" s="246"/>
      <c r="AS73" s="246"/>
      <c r="AT73" s="21" t="s">
        <v>66</v>
      </c>
      <c r="AU73" s="26">
        <f>SUM(X65:AA67,X59:AA61,X53:AA55)</f>
        <v>0</v>
      </c>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5" customHeight="1" x14ac:dyDescent="0.2">
      <c r="A74" s="239" t="s">
        <v>67</v>
      </c>
      <c r="B74" s="239"/>
      <c r="C74" s="239"/>
      <c r="D74" s="239"/>
      <c r="E74" s="239" t="s">
        <v>68</v>
      </c>
      <c r="F74" s="239"/>
      <c r="G74" s="239"/>
      <c r="H74" s="239"/>
      <c r="I74" s="239"/>
      <c r="J74" s="239"/>
      <c r="K74" s="239"/>
      <c r="L74" s="239"/>
      <c r="M74" s="239" t="s">
        <v>69</v>
      </c>
      <c r="N74" s="239"/>
      <c r="O74" s="239"/>
      <c r="P74" s="239"/>
      <c r="Q74" s="239"/>
      <c r="R74" s="239" t="s">
        <v>70</v>
      </c>
      <c r="S74" s="241"/>
      <c r="T74" s="241"/>
      <c r="U74" s="241"/>
      <c r="V74" s="241"/>
      <c r="W74" s="241"/>
      <c r="X74" s="241"/>
      <c r="Y74" s="241"/>
      <c r="Z74" s="241"/>
      <c r="AA74" s="241"/>
      <c r="AB74" s="241"/>
      <c r="AC74" s="241"/>
      <c r="AD74" s="241"/>
      <c r="AE74" s="241"/>
      <c r="AF74" s="241"/>
      <c r="AG74" s="241"/>
      <c r="AH74" s="241"/>
      <c r="AI74" s="241"/>
      <c r="AJ74" s="241"/>
      <c r="AK74" s="241"/>
      <c r="AL74" s="21" t="s">
        <v>71</v>
      </c>
      <c r="AM74" s="245">
        <f>SUM(S53,S57,S59,S63,S65,S69)</f>
        <v>0</v>
      </c>
      <c r="AN74" s="246"/>
      <c r="AO74" s="246"/>
      <c r="AP74" s="246"/>
      <c r="AQ74" s="246"/>
      <c r="AR74" s="246"/>
      <c r="AS74" s="246"/>
      <c r="AT74" s="21" t="s">
        <v>72</v>
      </c>
      <c r="AU74" s="26">
        <f>SUM(AB65:AE67,AB59:AE61,AB53:AE55)</f>
        <v>0</v>
      </c>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ht="12.95" customHeight="1" x14ac:dyDescent="0.2">
      <c r="A75" s="239"/>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2"/>
      <c r="AM75" s="22"/>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ht="12.95" customHeight="1" x14ac:dyDescent="0.2">
      <c r="A76" s="82" t="s">
        <v>34</v>
      </c>
      <c r="B76" s="83"/>
      <c r="C76" s="83"/>
      <c r="D76" s="83"/>
      <c r="E76" s="83"/>
      <c r="F76" s="83"/>
      <c r="G76" s="83"/>
      <c r="H76" s="83"/>
      <c r="I76" s="83"/>
      <c r="J76" s="83"/>
      <c r="K76" s="83"/>
      <c r="L76" s="83"/>
      <c r="M76" s="84"/>
      <c r="N76" s="4"/>
      <c r="O76" s="99" t="s">
        <v>35</v>
      </c>
      <c r="P76" s="100"/>
      <c r="Q76" s="100"/>
      <c r="R76" s="100"/>
      <c r="S76" s="100"/>
      <c r="T76" s="100"/>
      <c r="U76" s="100"/>
      <c r="V76" s="81"/>
      <c r="W76" s="16"/>
      <c r="X76" s="99" t="s">
        <v>36</v>
      </c>
      <c r="Y76" s="100"/>
      <c r="Z76" s="100"/>
      <c r="AA76" s="100"/>
      <c r="AB76" s="100"/>
      <c r="AC76" s="100"/>
      <c r="AD76" s="100"/>
      <c r="AE76" s="81"/>
      <c r="AF76" s="99" t="s">
        <v>37</v>
      </c>
      <c r="AG76" s="100"/>
      <c r="AH76" s="100"/>
      <c r="AI76" s="100"/>
      <c r="AJ76" s="100"/>
      <c r="AK76" s="81"/>
      <c r="AL76" s="22"/>
      <c r="AM76" s="22"/>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x14ac:dyDescent="0.2">
      <c r="A77" s="80" t="s">
        <v>73</v>
      </c>
      <c r="B77" s="81"/>
      <c r="C77" s="82" t="s">
        <v>39</v>
      </c>
      <c r="D77" s="83"/>
      <c r="E77" s="83"/>
      <c r="F77" s="83"/>
      <c r="G77" s="84"/>
      <c r="H77" s="83" t="s">
        <v>40</v>
      </c>
      <c r="I77" s="83"/>
      <c r="J77" s="83"/>
      <c r="K77" s="83"/>
      <c r="L77" s="83"/>
      <c r="M77" s="84"/>
      <c r="N77" s="17">
        <v>1</v>
      </c>
      <c r="O77" s="99" t="s">
        <v>41</v>
      </c>
      <c r="P77" s="100"/>
      <c r="Q77" s="100"/>
      <c r="R77" s="81"/>
      <c r="S77" s="99" t="s">
        <v>42</v>
      </c>
      <c r="T77" s="100"/>
      <c r="U77" s="100"/>
      <c r="V77" s="81"/>
      <c r="W77" s="16">
        <v>2</v>
      </c>
      <c r="X77" s="99" t="s">
        <v>41</v>
      </c>
      <c r="Y77" s="100"/>
      <c r="Z77" s="100"/>
      <c r="AA77" s="81"/>
      <c r="AB77" s="99" t="s">
        <v>42</v>
      </c>
      <c r="AC77" s="100"/>
      <c r="AD77" s="100"/>
      <c r="AE77" s="81"/>
      <c r="AF77" s="99" t="s">
        <v>43</v>
      </c>
      <c r="AG77" s="100"/>
      <c r="AH77" s="100"/>
      <c r="AI77" s="99" t="s">
        <v>44</v>
      </c>
      <c r="AJ77" s="100"/>
      <c r="AK77" s="8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
      <c r="A78" s="89"/>
      <c r="B78" s="90"/>
      <c r="C78" s="89"/>
      <c r="D78" s="91"/>
      <c r="E78" s="91"/>
      <c r="F78" s="91"/>
      <c r="G78" s="92"/>
      <c r="H78" s="89"/>
      <c r="I78" s="91"/>
      <c r="J78" s="91"/>
      <c r="K78" s="91"/>
      <c r="L78" s="91"/>
      <c r="M78" s="92"/>
      <c r="N78" s="14" t="s">
        <v>45</v>
      </c>
      <c r="O78" s="103"/>
      <c r="P78" s="104"/>
      <c r="Q78" s="104"/>
      <c r="R78" s="105"/>
      <c r="S78" s="103"/>
      <c r="T78" s="104"/>
      <c r="U78" s="104"/>
      <c r="V78" s="105"/>
      <c r="W78" s="14" t="s">
        <v>47</v>
      </c>
      <c r="X78" s="103"/>
      <c r="Y78" s="104"/>
      <c r="Z78" s="104"/>
      <c r="AA78" s="105"/>
      <c r="AB78" s="103"/>
      <c r="AC78" s="104"/>
      <c r="AD78" s="104"/>
      <c r="AE78" s="105"/>
      <c r="AF78" s="220" t="s">
        <v>131</v>
      </c>
      <c r="AG78" s="221"/>
      <c r="AH78" s="222"/>
      <c r="AI78" s="103"/>
      <c r="AJ78" s="104"/>
      <c r="AK78" s="105"/>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row>
    <row r="79" spans="1:198" x14ac:dyDescent="0.2">
      <c r="A79" s="89"/>
      <c r="B79" s="90"/>
      <c r="C79" s="89"/>
      <c r="D79" s="91"/>
      <c r="E79" s="91"/>
      <c r="F79" s="91"/>
      <c r="G79" s="92"/>
      <c r="H79" s="89"/>
      <c r="I79" s="91"/>
      <c r="J79" s="91"/>
      <c r="K79" s="91"/>
      <c r="L79" s="91"/>
      <c r="M79" s="92"/>
      <c r="N79" s="14" t="s">
        <v>48</v>
      </c>
      <c r="O79" s="103"/>
      <c r="P79" s="104"/>
      <c r="Q79" s="104"/>
      <c r="R79" s="105"/>
      <c r="S79" s="103"/>
      <c r="T79" s="104"/>
      <c r="U79" s="104"/>
      <c r="V79" s="105"/>
      <c r="W79" s="14" t="s">
        <v>49</v>
      </c>
      <c r="X79" s="103"/>
      <c r="Y79" s="104"/>
      <c r="Z79" s="104"/>
      <c r="AA79" s="105"/>
      <c r="AB79" s="103"/>
      <c r="AC79" s="104"/>
      <c r="AD79" s="104"/>
      <c r="AE79" s="105"/>
      <c r="AF79" s="109" t="s">
        <v>132</v>
      </c>
      <c r="AG79" s="110"/>
      <c r="AH79" s="111"/>
      <c r="AI79" s="103"/>
      <c r="AJ79" s="104"/>
      <c r="AK79" s="105"/>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row>
    <row r="80" spans="1:198" x14ac:dyDescent="0.2">
      <c r="A80" s="89"/>
      <c r="B80" s="90"/>
      <c r="C80" s="89"/>
      <c r="D80" s="91"/>
      <c r="E80" s="91"/>
      <c r="F80" s="91"/>
      <c r="G80" s="92"/>
      <c r="H80" s="89"/>
      <c r="I80" s="91"/>
      <c r="J80" s="91"/>
      <c r="K80" s="91"/>
      <c r="L80" s="91"/>
      <c r="M80" s="92"/>
      <c r="N80" s="14" t="s">
        <v>50</v>
      </c>
      <c r="O80" s="103"/>
      <c r="P80" s="104"/>
      <c r="Q80" s="104"/>
      <c r="R80" s="105"/>
      <c r="S80" s="103"/>
      <c r="T80" s="104"/>
      <c r="U80" s="104"/>
      <c r="V80" s="105"/>
      <c r="W80" s="14" t="s">
        <v>51</v>
      </c>
      <c r="X80" s="103"/>
      <c r="Y80" s="104"/>
      <c r="Z80" s="104"/>
      <c r="AA80" s="105"/>
      <c r="AB80" s="103"/>
      <c r="AC80" s="104"/>
      <c r="AD80" s="104"/>
      <c r="AE80" s="105"/>
      <c r="AF80" s="89"/>
      <c r="AG80" s="137"/>
      <c r="AH80" s="137"/>
      <c r="AI80" s="103"/>
      <c r="AJ80" s="104"/>
      <c r="AK80" s="105"/>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row>
    <row r="81" spans="1:198" x14ac:dyDescent="0.2">
      <c r="A81" s="74" t="s">
        <v>124</v>
      </c>
      <c r="B81" s="75"/>
      <c r="C81" s="76"/>
      <c r="D81" s="77"/>
      <c r="E81" s="78"/>
      <c r="F81" s="79"/>
      <c r="G81" s="74" t="s">
        <v>125</v>
      </c>
      <c r="H81" s="75"/>
      <c r="I81" s="76"/>
      <c r="J81" s="87"/>
      <c r="K81" s="87"/>
      <c r="L81" s="87"/>
      <c r="M81" s="88"/>
      <c r="N81" s="97"/>
      <c r="O81" s="98"/>
      <c r="P81" s="98"/>
      <c r="Q81" s="98"/>
      <c r="R81" s="98"/>
      <c r="S81" s="138"/>
      <c r="T81" s="139"/>
      <c r="U81" s="139"/>
      <c r="V81" s="140"/>
      <c r="W81" s="14" t="s">
        <v>52</v>
      </c>
      <c r="X81" s="103"/>
      <c r="Y81" s="104"/>
      <c r="Z81" s="104"/>
      <c r="AA81" s="105"/>
      <c r="AB81" s="103"/>
      <c r="AC81" s="104"/>
      <c r="AD81" s="104"/>
      <c r="AE81" s="105"/>
      <c r="AF81" s="89"/>
      <c r="AG81" s="137"/>
      <c r="AH81" s="137"/>
      <c r="AI81" s="103"/>
      <c r="AJ81" s="104"/>
      <c r="AK81" s="105"/>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ht="13.7" customHeight="1" thickBot="1" x14ac:dyDescent="0.25">
      <c r="A82" s="72" t="s">
        <v>111</v>
      </c>
      <c r="B82" s="72"/>
      <c r="C82" s="73"/>
      <c r="D82" s="73"/>
      <c r="E82" s="73"/>
      <c r="F82" s="58" t="s">
        <v>133</v>
      </c>
      <c r="G82" s="58"/>
      <c r="H82" s="73"/>
      <c r="I82" s="73"/>
      <c r="J82" s="73"/>
      <c r="K82" s="93" t="s">
        <v>105</v>
      </c>
      <c r="L82" s="93"/>
      <c r="M82" s="93"/>
      <c r="N82" s="15" t="s">
        <v>53</v>
      </c>
      <c r="O82" s="131">
        <f>C82*0.25</f>
        <v>0</v>
      </c>
      <c r="P82" s="132"/>
      <c r="Q82" s="132"/>
      <c r="R82" s="133"/>
      <c r="S82" s="131">
        <f>H82*0.67</f>
        <v>0</v>
      </c>
      <c r="T82" s="132"/>
      <c r="U82" s="132"/>
      <c r="V82" s="133"/>
      <c r="W82" s="15" t="s">
        <v>20</v>
      </c>
      <c r="X82" s="145">
        <f>SUM(X78:AA81)</f>
        <v>0</v>
      </c>
      <c r="Y82" s="146"/>
      <c r="Z82" s="146"/>
      <c r="AA82" s="147"/>
      <c r="AB82" s="145">
        <f>SUM(AB78:AE81)</f>
        <v>0</v>
      </c>
      <c r="AC82" s="148"/>
      <c r="AD82" s="148"/>
      <c r="AE82" s="149"/>
      <c r="AF82" s="150"/>
      <c r="AG82" s="151"/>
      <c r="AH82" s="151"/>
      <c r="AI82" s="145">
        <f>SUM(AI78:AK81)</f>
        <v>0</v>
      </c>
      <c r="AJ82" s="148"/>
      <c r="AK82" s="149"/>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ht="13.5" thickTop="1" x14ac:dyDescent="0.2">
      <c r="A83" s="80" t="s">
        <v>74</v>
      </c>
      <c r="B83" s="81"/>
      <c r="C83" s="82" t="s">
        <v>39</v>
      </c>
      <c r="D83" s="83"/>
      <c r="E83" s="83"/>
      <c r="F83" s="83"/>
      <c r="G83" s="84"/>
      <c r="H83" s="83" t="s">
        <v>40</v>
      </c>
      <c r="I83" s="83"/>
      <c r="J83" s="83"/>
      <c r="K83" s="85"/>
      <c r="L83" s="85"/>
      <c r="M83" s="86"/>
      <c r="N83" s="17">
        <v>1</v>
      </c>
      <c r="O83" s="99" t="s">
        <v>41</v>
      </c>
      <c r="P83" s="100"/>
      <c r="Q83" s="100"/>
      <c r="R83" s="81"/>
      <c r="S83" s="99" t="s">
        <v>42</v>
      </c>
      <c r="T83" s="100"/>
      <c r="U83" s="100"/>
      <c r="V83" s="81"/>
      <c r="W83" s="16">
        <v>2</v>
      </c>
      <c r="X83" s="99" t="s">
        <v>41</v>
      </c>
      <c r="Y83" s="100"/>
      <c r="Z83" s="100"/>
      <c r="AA83" s="81"/>
      <c r="AB83" s="99" t="s">
        <v>42</v>
      </c>
      <c r="AC83" s="100"/>
      <c r="AD83" s="100"/>
      <c r="AE83" s="81"/>
      <c r="AF83" s="99" t="s">
        <v>43</v>
      </c>
      <c r="AG83" s="100"/>
      <c r="AH83" s="100"/>
      <c r="AI83" s="99" t="s">
        <v>44</v>
      </c>
      <c r="AJ83" s="100"/>
      <c r="AK83" s="81"/>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x14ac:dyDescent="0.2">
      <c r="A84" s="89"/>
      <c r="B84" s="90"/>
      <c r="C84" s="89"/>
      <c r="D84" s="91"/>
      <c r="E84" s="91"/>
      <c r="F84" s="91"/>
      <c r="G84" s="92"/>
      <c r="H84" s="89"/>
      <c r="I84" s="91"/>
      <c r="J84" s="91"/>
      <c r="K84" s="91"/>
      <c r="L84" s="91"/>
      <c r="M84" s="92"/>
      <c r="N84" s="14" t="s">
        <v>45</v>
      </c>
      <c r="O84" s="103"/>
      <c r="P84" s="104"/>
      <c r="Q84" s="104"/>
      <c r="R84" s="105"/>
      <c r="S84" s="103"/>
      <c r="T84" s="104"/>
      <c r="U84" s="104"/>
      <c r="V84" s="105"/>
      <c r="W84" s="14" t="s">
        <v>47</v>
      </c>
      <c r="X84" s="103"/>
      <c r="Y84" s="104"/>
      <c r="Z84" s="104"/>
      <c r="AA84" s="105"/>
      <c r="AB84" s="103"/>
      <c r="AC84" s="104"/>
      <c r="AD84" s="104"/>
      <c r="AE84" s="105"/>
      <c r="AF84" s="220" t="s">
        <v>131</v>
      </c>
      <c r="AG84" s="221"/>
      <c r="AH84" s="222"/>
      <c r="AI84" s="103"/>
      <c r="AJ84" s="104"/>
      <c r="AK84" s="105"/>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
      <c r="A85" s="89"/>
      <c r="B85" s="90"/>
      <c r="C85" s="89"/>
      <c r="D85" s="91"/>
      <c r="E85" s="91"/>
      <c r="F85" s="91"/>
      <c r="G85" s="92"/>
      <c r="H85" s="89"/>
      <c r="I85" s="91"/>
      <c r="J85" s="91"/>
      <c r="K85" s="91"/>
      <c r="L85" s="91"/>
      <c r="M85" s="92"/>
      <c r="N85" s="14" t="s">
        <v>48</v>
      </c>
      <c r="O85" s="103"/>
      <c r="P85" s="104"/>
      <c r="Q85" s="104"/>
      <c r="R85" s="105"/>
      <c r="S85" s="103"/>
      <c r="T85" s="104"/>
      <c r="U85" s="104"/>
      <c r="V85" s="105"/>
      <c r="W85" s="14" t="s">
        <v>49</v>
      </c>
      <c r="X85" s="103"/>
      <c r="Y85" s="104"/>
      <c r="Z85" s="104"/>
      <c r="AA85" s="105"/>
      <c r="AB85" s="103"/>
      <c r="AC85" s="104"/>
      <c r="AD85" s="104"/>
      <c r="AE85" s="105"/>
      <c r="AF85" s="109" t="s">
        <v>132</v>
      </c>
      <c r="AG85" s="110"/>
      <c r="AH85" s="111"/>
      <c r="AI85" s="103"/>
      <c r="AJ85" s="104"/>
      <c r="AK85" s="105"/>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x14ac:dyDescent="0.2">
      <c r="A86" s="89"/>
      <c r="B86" s="90"/>
      <c r="C86" s="89"/>
      <c r="D86" s="91"/>
      <c r="E86" s="91"/>
      <c r="F86" s="91"/>
      <c r="G86" s="92"/>
      <c r="H86" s="89"/>
      <c r="I86" s="91"/>
      <c r="J86" s="91"/>
      <c r="K86" s="91"/>
      <c r="L86" s="91"/>
      <c r="M86" s="92"/>
      <c r="N86" s="14" t="s">
        <v>50</v>
      </c>
      <c r="O86" s="103"/>
      <c r="P86" s="104"/>
      <c r="Q86" s="104"/>
      <c r="R86" s="105"/>
      <c r="S86" s="103"/>
      <c r="T86" s="104"/>
      <c r="U86" s="104"/>
      <c r="V86" s="105"/>
      <c r="W86" s="14" t="s">
        <v>51</v>
      </c>
      <c r="X86" s="103"/>
      <c r="Y86" s="104"/>
      <c r="Z86" s="104"/>
      <c r="AA86" s="105"/>
      <c r="AB86" s="103"/>
      <c r="AC86" s="104"/>
      <c r="AD86" s="104"/>
      <c r="AE86" s="105"/>
      <c r="AF86" s="89"/>
      <c r="AG86" s="137"/>
      <c r="AH86" s="137"/>
      <c r="AI86" s="103"/>
      <c r="AJ86" s="104"/>
      <c r="AK86" s="105"/>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x14ac:dyDescent="0.2">
      <c r="A87" s="74" t="s">
        <v>124</v>
      </c>
      <c r="B87" s="75"/>
      <c r="C87" s="76"/>
      <c r="D87" s="77"/>
      <c r="E87" s="78"/>
      <c r="F87" s="79"/>
      <c r="G87" s="74" t="s">
        <v>125</v>
      </c>
      <c r="H87" s="75"/>
      <c r="I87" s="76"/>
      <c r="J87" s="87"/>
      <c r="K87" s="87"/>
      <c r="L87" s="87"/>
      <c r="M87" s="88"/>
      <c r="N87" s="97"/>
      <c r="O87" s="98"/>
      <c r="P87" s="98"/>
      <c r="Q87" s="98"/>
      <c r="R87" s="98"/>
      <c r="S87" s="138"/>
      <c r="T87" s="139"/>
      <c r="U87" s="139"/>
      <c r="V87" s="140"/>
      <c r="W87" s="14" t="s">
        <v>52</v>
      </c>
      <c r="X87" s="103"/>
      <c r="Y87" s="104"/>
      <c r="Z87" s="104"/>
      <c r="AA87" s="105"/>
      <c r="AB87" s="103"/>
      <c r="AC87" s="104"/>
      <c r="AD87" s="104"/>
      <c r="AE87" s="105"/>
      <c r="AF87" s="89"/>
      <c r="AG87" s="137"/>
      <c r="AH87" s="137"/>
      <c r="AI87" s="103"/>
      <c r="AJ87" s="104"/>
      <c r="AK87" s="105"/>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ht="13.7" customHeight="1" thickBot="1" x14ac:dyDescent="0.25">
      <c r="A88" s="72" t="s">
        <v>111</v>
      </c>
      <c r="B88" s="72"/>
      <c r="C88" s="73"/>
      <c r="D88" s="73"/>
      <c r="E88" s="73"/>
      <c r="F88" s="58" t="s">
        <v>133</v>
      </c>
      <c r="G88" s="58"/>
      <c r="H88" s="73"/>
      <c r="I88" s="73"/>
      <c r="J88" s="73"/>
      <c r="K88" s="93" t="s">
        <v>105</v>
      </c>
      <c r="L88" s="93"/>
      <c r="M88" s="93"/>
      <c r="N88" s="15" t="s">
        <v>53</v>
      </c>
      <c r="O88" s="131">
        <f>C88*0.25</f>
        <v>0</v>
      </c>
      <c r="P88" s="132"/>
      <c r="Q88" s="132"/>
      <c r="R88" s="133"/>
      <c r="S88" s="131">
        <f>H88*0.67</f>
        <v>0</v>
      </c>
      <c r="T88" s="132"/>
      <c r="U88" s="132"/>
      <c r="V88" s="133"/>
      <c r="W88" s="15" t="s">
        <v>20</v>
      </c>
      <c r="X88" s="145">
        <f>SUM(X84:AA87)</f>
        <v>0</v>
      </c>
      <c r="Y88" s="146"/>
      <c r="Z88" s="146"/>
      <c r="AA88" s="147"/>
      <c r="AB88" s="145">
        <f>SUM(AB84:AE87)</f>
        <v>0</v>
      </c>
      <c r="AC88" s="148"/>
      <c r="AD88" s="148"/>
      <c r="AE88" s="149"/>
      <c r="AF88" s="150"/>
      <c r="AG88" s="151"/>
      <c r="AH88" s="151"/>
      <c r="AI88" s="145">
        <f>SUM(AI84:AK87)</f>
        <v>0</v>
      </c>
      <c r="AJ88" s="148"/>
      <c r="AK88" s="149"/>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ht="13.5" thickTop="1" x14ac:dyDescent="0.2">
      <c r="A89" s="80" t="s">
        <v>75</v>
      </c>
      <c r="B89" s="81"/>
      <c r="C89" s="82" t="s">
        <v>39</v>
      </c>
      <c r="D89" s="83"/>
      <c r="E89" s="83"/>
      <c r="F89" s="83"/>
      <c r="G89" s="84"/>
      <c r="H89" s="83" t="s">
        <v>40</v>
      </c>
      <c r="I89" s="83"/>
      <c r="J89" s="83"/>
      <c r="K89" s="85"/>
      <c r="L89" s="85"/>
      <c r="M89" s="86"/>
      <c r="N89" s="17">
        <v>1</v>
      </c>
      <c r="O89" s="99" t="s">
        <v>41</v>
      </c>
      <c r="P89" s="100"/>
      <c r="Q89" s="100"/>
      <c r="R89" s="81"/>
      <c r="S89" s="99" t="s">
        <v>42</v>
      </c>
      <c r="T89" s="100"/>
      <c r="U89" s="100"/>
      <c r="V89" s="81"/>
      <c r="W89" s="16">
        <v>2</v>
      </c>
      <c r="X89" s="99" t="s">
        <v>41</v>
      </c>
      <c r="Y89" s="100"/>
      <c r="Z89" s="100"/>
      <c r="AA89" s="81"/>
      <c r="AB89" s="99" t="s">
        <v>42</v>
      </c>
      <c r="AC89" s="100"/>
      <c r="AD89" s="100"/>
      <c r="AE89" s="81"/>
      <c r="AF89" s="99" t="s">
        <v>43</v>
      </c>
      <c r="AG89" s="100"/>
      <c r="AH89" s="100"/>
      <c r="AI89" s="99" t="s">
        <v>44</v>
      </c>
      <c r="AJ89" s="100"/>
      <c r="AK89" s="81"/>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x14ac:dyDescent="0.2">
      <c r="A90" s="89"/>
      <c r="B90" s="90"/>
      <c r="C90" s="89"/>
      <c r="D90" s="91"/>
      <c r="E90" s="91"/>
      <c r="F90" s="91"/>
      <c r="G90" s="92"/>
      <c r="H90" s="89"/>
      <c r="I90" s="91"/>
      <c r="J90" s="91"/>
      <c r="K90" s="91"/>
      <c r="L90" s="91"/>
      <c r="M90" s="92"/>
      <c r="N90" s="14" t="s">
        <v>45</v>
      </c>
      <c r="O90" s="103"/>
      <c r="P90" s="104"/>
      <c r="Q90" s="104"/>
      <c r="R90" s="105"/>
      <c r="S90" s="103"/>
      <c r="T90" s="104"/>
      <c r="U90" s="104"/>
      <c r="V90" s="105"/>
      <c r="W90" s="14" t="s">
        <v>47</v>
      </c>
      <c r="X90" s="103"/>
      <c r="Y90" s="104"/>
      <c r="Z90" s="104"/>
      <c r="AA90" s="105"/>
      <c r="AB90" s="103"/>
      <c r="AC90" s="104"/>
      <c r="AD90" s="104"/>
      <c r="AE90" s="105"/>
      <c r="AF90" s="89"/>
      <c r="AG90" s="137"/>
      <c r="AH90" s="137"/>
      <c r="AI90" s="103"/>
      <c r="AJ90" s="104"/>
      <c r="AK90" s="105"/>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
      <c r="A91" s="89"/>
      <c r="B91" s="90"/>
      <c r="C91" s="89"/>
      <c r="D91" s="91"/>
      <c r="E91" s="91"/>
      <c r="F91" s="91"/>
      <c r="G91" s="92"/>
      <c r="H91" s="89"/>
      <c r="I91" s="91"/>
      <c r="J91" s="91"/>
      <c r="K91" s="91"/>
      <c r="L91" s="91"/>
      <c r="M91" s="92"/>
      <c r="N91" s="14" t="s">
        <v>48</v>
      </c>
      <c r="O91" s="103"/>
      <c r="P91" s="104"/>
      <c r="Q91" s="104"/>
      <c r="R91" s="105"/>
      <c r="S91" s="103"/>
      <c r="T91" s="104"/>
      <c r="U91" s="104"/>
      <c r="V91" s="105"/>
      <c r="W91" s="14" t="s">
        <v>49</v>
      </c>
      <c r="X91" s="103"/>
      <c r="Y91" s="104"/>
      <c r="Z91" s="104"/>
      <c r="AA91" s="105"/>
      <c r="AB91" s="103"/>
      <c r="AC91" s="104"/>
      <c r="AD91" s="104"/>
      <c r="AE91" s="105"/>
      <c r="AF91" s="89"/>
      <c r="AG91" s="137"/>
      <c r="AH91" s="137"/>
      <c r="AI91" s="103"/>
      <c r="AJ91" s="104"/>
      <c r="AK91" s="105"/>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x14ac:dyDescent="0.2">
      <c r="A92" s="89"/>
      <c r="B92" s="90"/>
      <c r="C92" s="89"/>
      <c r="D92" s="91"/>
      <c r="E92" s="91"/>
      <c r="F92" s="91"/>
      <c r="G92" s="92"/>
      <c r="H92" s="89"/>
      <c r="I92" s="91"/>
      <c r="J92" s="91"/>
      <c r="K92" s="91"/>
      <c r="L92" s="91"/>
      <c r="M92" s="92"/>
      <c r="N92" s="14" t="s">
        <v>50</v>
      </c>
      <c r="O92" s="103"/>
      <c r="P92" s="104"/>
      <c r="Q92" s="104"/>
      <c r="R92" s="105"/>
      <c r="S92" s="103"/>
      <c r="T92" s="104"/>
      <c r="U92" s="104"/>
      <c r="V92" s="105"/>
      <c r="W92" s="14" t="s">
        <v>51</v>
      </c>
      <c r="X92" s="103"/>
      <c r="Y92" s="104"/>
      <c r="Z92" s="104"/>
      <c r="AA92" s="105"/>
      <c r="AB92" s="103"/>
      <c r="AC92" s="104"/>
      <c r="AD92" s="104"/>
      <c r="AE92" s="105"/>
      <c r="AF92" s="89"/>
      <c r="AG92" s="137"/>
      <c r="AH92" s="137"/>
      <c r="AI92" s="103"/>
      <c r="AJ92" s="104"/>
      <c r="AK92" s="105"/>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x14ac:dyDescent="0.2">
      <c r="A93" s="74" t="s">
        <v>124</v>
      </c>
      <c r="B93" s="75"/>
      <c r="C93" s="76"/>
      <c r="D93" s="77"/>
      <c r="E93" s="78"/>
      <c r="F93" s="79"/>
      <c r="G93" s="74" t="s">
        <v>125</v>
      </c>
      <c r="H93" s="75"/>
      <c r="I93" s="76"/>
      <c r="J93" s="87"/>
      <c r="K93" s="87"/>
      <c r="L93" s="87"/>
      <c r="M93" s="88"/>
      <c r="N93" s="97"/>
      <c r="O93" s="98"/>
      <c r="P93" s="98"/>
      <c r="Q93" s="98"/>
      <c r="R93" s="98"/>
      <c r="S93" s="138"/>
      <c r="T93" s="139"/>
      <c r="U93" s="139"/>
      <c r="V93" s="140"/>
      <c r="W93" s="14" t="s">
        <v>52</v>
      </c>
      <c r="X93" s="103"/>
      <c r="Y93" s="104"/>
      <c r="Z93" s="104"/>
      <c r="AA93" s="105"/>
      <c r="AB93" s="103"/>
      <c r="AC93" s="104"/>
      <c r="AD93" s="104"/>
      <c r="AE93" s="105"/>
      <c r="AF93" s="89"/>
      <c r="AG93" s="137"/>
      <c r="AH93" s="137"/>
      <c r="AI93" s="103"/>
      <c r="AJ93" s="104"/>
      <c r="AK93" s="105"/>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ht="13.7" customHeight="1" thickBot="1" x14ac:dyDescent="0.25">
      <c r="A94" s="72" t="s">
        <v>111</v>
      </c>
      <c r="B94" s="72"/>
      <c r="C94" s="73"/>
      <c r="D94" s="73"/>
      <c r="E94" s="73"/>
      <c r="F94" s="58" t="s">
        <v>104</v>
      </c>
      <c r="G94" s="58"/>
      <c r="H94" s="73"/>
      <c r="I94" s="73"/>
      <c r="J94" s="73"/>
      <c r="K94" s="93" t="s">
        <v>105</v>
      </c>
      <c r="L94" s="93"/>
      <c r="M94" s="93"/>
      <c r="N94" s="15" t="s">
        <v>53</v>
      </c>
      <c r="O94" s="131">
        <f>C94*0.67</f>
        <v>0</v>
      </c>
      <c r="P94" s="132"/>
      <c r="Q94" s="132"/>
      <c r="R94" s="133"/>
      <c r="S94" s="131">
        <f>H94*0.67</f>
        <v>0</v>
      </c>
      <c r="T94" s="132"/>
      <c r="U94" s="132"/>
      <c r="V94" s="133"/>
      <c r="W94" s="15" t="s">
        <v>20</v>
      </c>
      <c r="X94" s="145">
        <f>SUM(X90:AA93)</f>
        <v>0</v>
      </c>
      <c r="Y94" s="146"/>
      <c r="Z94" s="146"/>
      <c r="AA94" s="147"/>
      <c r="AB94" s="145">
        <f>SUM(AB90:AE93)</f>
        <v>0</v>
      </c>
      <c r="AC94" s="148"/>
      <c r="AD94" s="148"/>
      <c r="AE94" s="149"/>
      <c r="AF94" s="150"/>
      <c r="AG94" s="151"/>
      <c r="AH94" s="151"/>
      <c r="AI94" s="217">
        <f>SUM(AI90:AK93)</f>
        <v>0</v>
      </c>
      <c r="AJ94" s="218"/>
      <c r="AK94" s="219"/>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ht="13.5" thickTop="1" x14ac:dyDescent="0.2">
      <c r="A95" s="80" t="s">
        <v>76</v>
      </c>
      <c r="B95" s="81"/>
      <c r="C95" s="82" t="s">
        <v>39</v>
      </c>
      <c r="D95" s="83"/>
      <c r="E95" s="83"/>
      <c r="F95" s="83"/>
      <c r="G95" s="84"/>
      <c r="H95" s="83" t="s">
        <v>40</v>
      </c>
      <c r="I95" s="83"/>
      <c r="J95" s="83"/>
      <c r="K95" s="85"/>
      <c r="L95" s="85"/>
      <c r="M95" s="86"/>
      <c r="N95" s="17">
        <v>1</v>
      </c>
      <c r="O95" s="99" t="s">
        <v>41</v>
      </c>
      <c r="P95" s="100"/>
      <c r="Q95" s="100"/>
      <c r="R95" s="81"/>
      <c r="S95" s="99" t="s">
        <v>42</v>
      </c>
      <c r="T95" s="100"/>
      <c r="U95" s="100"/>
      <c r="V95" s="81"/>
      <c r="W95" s="16">
        <v>2</v>
      </c>
      <c r="X95" s="99" t="s">
        <v>41</v>
      </c>
      <c r="Y95" s="100"/>
      <c r="Z95" s="100"/>
      <c r="AA95" s="81"/>
      <c r="AB95" s="99" t="s">
        <v>42</v>
      </c>
      <c r="AC95" s="100"/>
      <c r="AD95" s="100"/>
      <c r="AE95" s="81"/>
      <c r="AF95" s="99" t="s">
        <v>43</v>
      </c>
      <c r="AG95" s="100"/>
      <c r="AH95" s="100"/>
      <c r="AI95" s="99" t="s">
        <v>44</v>
      </c>
      <c r="AJ95" s="100"/>
      <c r="AK95" s="81"/>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x14ac:dyDescent="0.2">
      <c r="A96" s="89"/>
      <c r="B96" s="90"/>
      <c r="C96" s="89"/>
      <c r="D96" s="91"/>
      <c r="E96" s="91"/>
      <c r="F96" s="91"/>
      <c r="G96" s="92"/>
      <c r="H96" s="89"/>
      <c r="I96" s="91"/>
      <c r="J96" s="91"/>
      <c r="K96" s="91"/>
      <c r="L96" s="91"/>
      <c r="M96" s="92"/>
      <c r="N96" s="14" t="s">
        <v>45</v>
      </c>
      <c r="O96" s="103"/>
      <c r="P96" s="104"/>
      <c r="Q96" s="104"/>
      <c r="R96" s="105"/>
      <c r="S96" s="103"/>
      <c r="T96" s="104"/>
      <c r="U96" s="104"/>
      <c r="V96" s="105"/>
      <c r="W96" s="14" t="s">
        <v>47</v>
      </c>
      <c r="X96" s="103"/>
      <c r="Y96" s="104"/>
      <c r="Z96" s="104"/>
      <c r="AA96" s="105"/>
      <c r="AB96" s="103"/>
      <c r="AC96" s="104"/>
      <c r="AD96" s="104"/>
      <c r="AE96" s="105"/>
      <c r="AF96" s="89"/>
      <c r="AG96" s="137"/>
      <c r="AH96" s="137"/>
      <c r="AI96" s="103"/>
      <c r="AJ96" s="104"/>
      <c r="AK96" s="105"/>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
      <c r="A97" s="89"/>
      <c r="B97" s="90"/>
      <c r="C97" s="89"/>
      <c r="D97" s="91"/>
      <c r="E97" s="91"/>
      <c r="F97" s="91"/>
      <c r="G97" s="92"/>
      <c r="H97" s="89"/>
      <c r="I97" s="91"/>
      <c r="J97" s="91"/>
      <c r="K97" s="91"/>
      <c r="L97" s="91"/>
      <c r="M97" s="92"/>
      <c r="N97" s="14" t="s">
        <v>48</v>
      </c>
      <c r="O97" s="103"/>
      <c r="P97" s="104"/>
      <c r="Q97" s="104"/>
      <c r="R97" s="105"/>
      <c r="S97" s="103"/>
      <c r="T97" s="104"/>
      <c r="U97" s="104"/>
      <c r="V97" s="105"/>
      <c r="W97" s="14" t="s">
        <v>49</v>
      </c>
      <c r="X97" s="103"/>
      <c r="Y97" s="104"/>
      <c r="Z97" s="104"/>
      <c r="AA97" s="105"/>
      <c r="AB97" s="103"/>
      <c r="AC97" s="104"/>
      <c r="AD97" s="104"/>
      <c r="AE97" s="105"/>
      <c r="AF97" s="89"/>
      <c r="AG97" s="137"/>
      <c r="AH97" s="137"/>
      <c r="AI97" s="103"/>
      <c r="AJ97" s="104"/>
      <c r="AK97" s="105"/>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x14ac:dyDescent="0.2">
      <c r="A98" s="89"/>
      <c r="B98" s="90"/>
      <c r="C98" s="89"/>
      <c r="D98" s="91"/>
      <c r="E98" s="91"/>
      <c r="F98" s="91"/>
      <c r="G98" s="92"/>
      <c r="H98" s="89"/>
      <c r="I98" s="91"/>
      <c r="J98" s="91"/>
      <c r="K98" s="91"/>
      <c r="L98" s="91"/>
      <c r="M98" s="92"/>
      <c r="N98" s="14" t="s">
        <v>50</v>
      </c>
      <c r="O98" s="103"/>
      <c r="P98" s="104"/>
      <c r="Q98" s="104"/>
      <c r="R98" s="105"/>
      <c r="S98" s="103"/>
      <c r="T98" s="104"/>
      <c r="U98" s="104"/>
      <c r="V98" s="105"/>
      <c r="W98" s="14" t="s">
        <v>51</v>
      </c>
      <c r="X98" s="103"/>
      <c r="Y98" s="104"/>
      <c r="Z98" s="104"/>
      <c r="AA98" s="105"/>
      <c r="AB98" s="103"/>
      <c r="AC98" s="104"/>
      <c r="AD98" s="104"/>
      <c r="AE98" s="105"/>
      <c r="AF98" s="89"/>
      <c r="AG98" s="137"/>
      <c r="AH98" s="137"/>
      <c r="AI98" s="103"/>
      <c r="AJ98" s="104"/>
      <c r="AK98" s="105"/>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x14ac:dyDescent="0.2">
      <c r="A99" s="74" t="s">
        <v>124</v>
      </c>
      <c r="B99" s="75"/>
      <c r="C99" s="76"/>
      <c r="D99" s="77"/>
      <c r="E99" s="78"/>
      <c r="F99" s="79"/>
      <c r="G99" s="74" t="s">
        <v>125</v>
      </c>
      <c r="H99" s="75"/>
      <c r="I99" s="76"/>
      <c r="J99" s="87"/>
      <c r="K99" s="87"/>
      <c r="L99" s="87"/>
      <c r="M99" s="88"/>
      <c r="N99" s="97"/>
      <c r="O99" s="98"/>
      <c r="P99" s="98"/>
      <c r="Q99" s="98"/>
      <c r="R99" s="98"/>
      <c r="S99" s="138"/>
      <c r="T99" s="139"/>
      <c r="U99" s="139"/>
      <c r="V99" s="140"/>
      <c r="W99" s="14" t="s">
        <v>52</v>
      </c>
      <c r="X99" s="103"/>
      <c r="Y99" s="104"/>
      <c r="Z99" s="104"/>
      <c r="AA99" s="105"/>
      <c r="AB99" s="103"/>
      <c r="AC99" s="104"/>
      <c r="AD99" s="104"/>
      <c r="AE99" s="105"/>
      <c r="AF99" s="89"/>
      <c r="AG99" s="137"/>
      <c r="AH99" s="137"/>
      <c r="AI99" s="103"/>
      <c r="AJ99" s="104"/>
      <c r="AK99" s="105"/>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ht="13.7" customHeight="1" thickBot="1" x14ac:dyDescent="0.25">
      <c r="A100" s="72" t="s">
        <v>111</v>
      </c>
      <c r="B100" s="72"/>
      <c r="C100" s="73"/>
      <c r="D100" s="73"/>
      <c r="E100" s="73"/>
      <c r="F100" s="58" t="s">
        <v>104</v>
      </c>
      <c r="G100" s="58"/>
      <c r="H100" s="73"/>
      <c r="I100" s="73"/>
      <c r="J100" s="73"/>
      <c r="K100" s="93" t="s">
        <v>105</v>
      </c>
      <c r="L100" s="93"/>
      <c r="M100" s="93"/>
      <c r="N100" s="15" t="s">
        <v>53</v>
      </c>
      <c r="O100" s="131">
        <f>C100*0.67</f>
        <v>0</v>
      </c>
      <c r="P100" s="132"/>
      <c r="Q100" s="132"/>
      <c r="R100" s="133"/>
      <c r="S100" s="131">
        <f>H100*0.67</f>
        <v>0</v>
      </c>
      <c r="T100" s="132"/>
      <c r="U100" s="132"/>
      <c r="V100" s="133"/>
      <c r="W100" s="15" t="s">
        <v>20</v>
      </c>
      <c r="X100" s="145">
        <f>SUM(X96:AA99)</f>
        <v>0</v>
      </c>
      <c r="Y100" s="146"/>
      <c r="Z100" s="146"/>
      <c r="AA100" s="147"/>
      <c r="AB100" s="145">
        <f>SUM(AB96:AE99)</f>
        <v>0</v>
      </c>
      <c r="AC100" s="148"/>
      <c r="AD100" s="148"/>
      <c r="AE100" s="149"/>
      <c r="AF100" s="150"/>
      <c r="AG100" s="151"/>
      <c r="AH100" s="151"/>
      <c r="AI100" s="145">
        <f>SUM(AI96:AK99)</f>
        <v>0</v>
      </c>
      <c r="AJ100" s="148"/>
      <c r="AK100" s="149"/>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ht="13.5" thickTop="1" x14ac:dyDescent="0.2">
      <c r="A101" s="80" t="s">
        <v>77</v>
      </c>
      <c r="B101" s="81"/>
      <c r="C101" s="82" t="s">
        <v>39</v>
      </c>
      <c r="D101" s="83"/>
      <c r="E101" s="83"/>
      <c r="F101" s="83"/>
      <c r="G101" s="84"/>
      <c r="H101" s="83" t="s">
        <v>40</v>
      </c>
      <c r="I101" s="83"/>
      <c r="J101" s="83"/>
      <c r="K101" s="85"/>
      <c r="L101" s="85"/>
      <c r="M101" s="86"/>
      <c r="N101" s="17">
        <v>1</v>
      </c>
      <c r="O101" s="99" t="s">
        <v>41</v>
      </c>
      <c r="P101" s="100"/>
      <c r="Q101" s="100"/>
      <c r="R101" s="81"/>
      <c r="S101" s="99" t="s">
        <v>42</v>
      </c>
      <c r="T101" s="100"/>
      <c r="U101" s="100"/>
      <c r="V101" s="81"/>
      <c r="W101" s="16">
        <v>2</v>
      </c>
      <c r="X101" s="99" t="s">
        <v>41</v>
      </c>
      <c r="Y101" s="100"/>
      <c r="Z101" s="100"/>
      <c r="AA101" s="81"/>
      <c r="AB101" s="99" t="s">
        <v>42</v>
      </c>
      <c r="AC101" s="100"/>
      <c r="AD101" s="100"/>
      <c r="AE101" s="81"/>
      <c r="AF101" s="99" t="s">
        <v>43</v>
      </c>
      <c r="AG101" s="100"/>
      <c r="AH101" s="100"/>
      <c r="AI101" s="99" t="s">
        <v>44</v>
      </c>
      <c r="AJ101" s="100"/>
      <c r="AK101" s="81"/>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x14ac:dyDescent="0.2">
      <c r="A102" s="89"/>
      <c r="B102" s="90"/>
      <c r="C102" s="89"/>
      <c r="D102" s="91"/>
      <c r="E102" s="91"/>
      <c r="F102" s="91"/>
      <c r="G102" s="92"/>
      <c r="H102" s="89"/>
      <c r="I102" s="91"/>
      <c r="J102" s="91"/>
      <c r="K102" s="91"/>
      <c r="L102" s="91"/>
      <c r="M102" s="92"/>
      <c r="N102" s="14" t="s">
        <v>45</v>
      </c>
      <c r="O102" s="103"/>
      <c r="P102" s="104"/>
      <c r="Q102" s="104"/>
      <c r="R102" s="105"/>
      <c r="S102" s="103"/>
      <c r="T102" s="104"/>
      <c r="U102" s="104"/>
      <c r="V102" s="105"/>
      <c r="W102" s="14" t="s">
        <v>47</v>
      </c>
      <c r="X102" s="103"/>
      <c r="Y102" s="104"/>
      <c r="Z102" s="104"/>
      <c r="AA102" s="105"/>
      <c r="AB102" s="103"/>
      <c r="AC102" s="104"/>
      <c r="AD102" s="104"/>
      <c r="AE102" s="105"/>
      <c r="AF102" s="89"/>
      <c r="AG102" s="137"/>
      <c r="AH102" s="137"/>
      <c r="AI102" s="103"/>
      <c r="AJ102" s="104"/>
      <c r="AK102" s="105"/>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
      <c r="A103" s="89"/>
      <c r="B103" s="90"/>
      <c r="C103" s="89"/>
      <c r="D103" s="91"/>
      <c r="E103" s="91"/>
      <c r="F103" s="91"/>
      <c r="G103" s="92"/>
      <c r="H103" s="89"/>
      <c r="I103" s="91"/>
      <c r="J103" s="91"/>
      <c r="K103" s="91"/>
      <c r="L103" s="91"/>
      <c r="M103" s="92"/>
      <c r="N103" s="14" t="s">
        <v>48</v>
      </c>
      <c r="O103" s="103"/>
      <c r="P103" s="104"/>
      <c r="Q103" s="104"/>
      <c r="R103" s="105"/>
      <c r="S103" s="103"/>
      <c r="T103" s="104"/>
      <c r="U103" s="104"/>
      <c r="V103" s="105"/>
      <c r="W103" s="14" t="s">
        <v>49</v>
      </c>
      <c r="X103" s="103"/>
      <c r="Y103" s="104"/>
      <c r="Z103" s="104"/>
      <c r="AA103" s="105"/>
      <c r="AB103" s="103"/>
      <c r="AC103" s="104"/>
      <c r="AD103" s="104"/>
      <c r="AE103" s="105"/>
      <c r="AF103" s="89"/>
      <c r="AG103" s="137"/>
      <c r="AH103" s="137"/>
      <c r="AI103" s="103"/>
      <c r="AJ103" s="104"/>
      <c r="AK103" s="105"/>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x14ac:dyDescent="0.2">
      <c r="A104" s="89"/>
      <c r="B104" s="90"/>
      <c r="C104" s="89"/>
      <c r="D104" s="91"/>
      <c r="E104" s="91"/>
      <c r="F104" s="91"/>
      <c r="G104" s="92"/>
      <c r="H104" s="89"/>
      <c r="I104" s="91"/>
      <c r="J104" s="91"/>
      <c r="K104" s="91"/>
      <c r="L104" s="91"/>
      <c r="M104" s="92"/>
      <c r="N104" s="14" t="s">
        <v>50</v>
      </c>
      <c r="O104" s="103"/>
      <c r="P104" s="104"/>
      <c r="Q104" s="104"/>
      <c r="R104" s="105"/>
      <c r="S104" s="103"/>
      <c r="T104" s="104"/>
      <c r="U104" s="104"/>
      <c r="V104" s="105"/>
      <c r="W104" s="14" t="s">
        <v>51</v>
      </c>
      <c r="X104" s="103"/>
      <c r="Y104" s="104"/>
      <c r="Z104" s="104"/>
      <c r="AA104" s="105"/>
      <c r="AB104" s="103"/>
      <c r="AC104" s="104"/>
      <c r="AD104" s="104"/>
      <c r="AE104" s="105"/>
      <c r="AF104" s="89"/>
      <c r="AG104" s="137"/>
      <c r="AH104" s="137"/>
      <c r="AI104" s="103"/>
      <c r="AJ104" s="104"/>
      <c r="AK104" s="105"/>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x14ac:dyDescent="0.2">
      <c r="A105" s="74" t="s">
        <v>124</v>
      </c>
      <c r="B105" s="75"/>
      <c r="C105" s="76"/>
      <c r="D105" s="77"/>
      <c r="E105" s="78"/>
      <c r="F105" s="79"/>
      <c r="G105" s="74" t="s">
        <v>125</v>
      </c>
      <c r="H105" s="75"/>
      <c r="I105" s="76"/>
      <c r="J105" s="87"/>
      <c r="K105" s="87"/>
      <c r="L105" s="87"/>
      <c r="M105" s="88"/>
      <c r="N105" s="97"/>
      <c r="O105" s="98"/>
      <c r="P105" s="98"/>
      <c r="Q105" s="98"/>
      <c r="R105" s="98"/>
      <c r="S105" s="138"/>
      <c r="T105" s="139"/>
      <c r="U105" s="139"/>
      <c r="V105" s="140"/>
      <c r="W105" s="14" t="s">
        <v>52</v>
      </c>
      <c r="X105" s="103"/>
      <c r="Y105" s="104"/>
      <c r="Z105" s="104"/>
      <c r="AA105" s="105"/>
      <c r="AB105" s="103"/>
      <c r="AC105" s="104"/>
      <c r="AD105" s="104"/>
      <c r="AE105" s="105"/>
      <c r="AF105" s="89"/>
      <c r="AG105" s="137"/>
      <c r="AH105" s="137"/>
      <c r="AI105" s="103"/>
      <c r="AJ105" s="104"/>
      <c r="AK105" s="105"/>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ht="13.7" customHeight="1" thickBot="1" x14ac:dyDescent="0.25">
      <c r="A106" s="72" t="s">
        <v>111</v>
      </c>
      <c r="B106" s="72"/>
      <c r="C106" s="73"/>
      <c r="D106" s="73"/>
      <c r="E106" s="73"/>
      <c r="F106" s="58" t="s">
        <v>104</v>
      </c>
      <c r="G106" s="58"/>
      <c r="H106" s="73"/>
      <c r="I106" s="73"/>
      <c r="J106" s="73"/>
      <c r="K106" s="93" t="s">
        <v>105</v>
      </c>
      <c r="L106" s="93"/>
      <c r="M106" s="93"/>
      <c r="N106" s="15" t="s">
        <v>53</v>
      </c>
      <c r="O106" s="131">
        <f>C106*0.67</f>
        <v>0</v>
      </c>
      <c r="P106" s="132"/>
      <c r="Q106" s="132"/>
      <c r="R106" s="133"/>
      <c r="S106" s="131">
        <f>H106*0.67</f>
        <v>0</v>
      </c>
      <c r="T106" s="132"/>
      <c r="U106" s="132"/>
      <c r="V106" s="133"/>
      <c r="W106" s="15" t="s">
        <v>20</v>
      </c>
      <c r="X106" s="145">
        <f>SUM(X102:AA105)</f>
        <v>0</v>
      </c>
      <c r="Y106" s="146"/>
      <c r="Z106" s="146"/>
      <c r="AA106" s="147"/>
      <c r="AB106" s="145">
        <f>SUM(AB102:AE105)</f>
        <v>0</v>
      </c>
      <c r="AC106" s="148"/>
      <c r="AD106" s="148"/>
      <c r="AE106" s="149"/>
      <c r="AF106" s="150"/>
      <c r="AG106" s="151"/>
      <c r="AH106" s="151"/>
      <c r="AI106" s="145">
        <f>SUM(AI102:AK105)</f>
        <v>0</v>
      </c>
      <c r="AJ106" s="148"/>
      <c r="AK106" s="149"/>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ht="13.5" thickTop="1" x14ac:dyDescent="0.2">
      <c r="A107" s="80" t="s">
        <v>78</v>
      </c>
      <c r="B107" s="81"/>
      <c r="C107" s="82" t="s">
        <v>39</v>
      </c>
      <c r="D107" s="83"/>
      <c r="E107" s="83"/>
      <c r="F107" s="83"/>
      <c r="G107" s="84"/>
      <c r="H107" s="83" t="s">
        <v>40</v>
      </c>
      <c r="I107" s="83"/>
      <c r="J107" s="83"/>
      <c r="K107" s="85"/>
      <c r="L107" s="85"/>
      <c r="M107" s="86"/>
      <c r="N107" s="17">
        <v>1</v>
      </c>
      <c r="O107" s="99" t="s">
        <v>41</v>
      </c>
      <c r="P107" s="100"/>
      <c r="Q107" s="100"/>
      <c r="R107" s="81"/>
      <c r="S107" s="99" t="s">
        <v>42</v>
      </c>
      <c r="T107" s="100"/>
      <c r="U107" s="100"/>
      <c r="V107" s="81"/>
      <c r="W107" s="16">
        <v>2</v>
      </c>
      <c r="X107" s="99" t="s">
        <v>41</v>
      </c>
      <c r="Y107" s="100"/>
      <c r="Z107" s="100"/>
      <c r="AA107" s="81"/>
      <c r="AB107" s="99" t="s">
        <v>42</v>
      </c>
      <c r="AC107" s="100"/>
      <c r="AD107" s="100"/>
      <c r="AE107" s="81"/>
      <c r="AF107" s="99" t="s">
        <v>43</v>
      </c>
      <c r="AG107" s="100"/>
      <c r="AH107" s="100"/>
      <c r="AI107" s="99" t="s">
        <v>44</v>
      </c>
      <c r="AJ107" s="100"/>
      <c r="AK107" s="81"/>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x14ac:dyDescent="0.2">
      <c r="A108" s="89"/>
      <c r="B108" s="90"/>
      <c r="C108" s="89"/>
      <c r="D108" s="91"/>
      <c r="E108" s="91"/>
      <c r="F108" s="91"/>
      <c r="G108" s="92"/>
      <c r="H108" s="89"/>
      <c r="I108" s="91"/>
      <c r="J108" s="91"/>
      <c r="K108" s="91"/>
      <c r="L108" s="91"/>
      <c r="M108" s="92"/>
      <c r="N108" s="14" t="s">
        <v>45</v>
      </c>
      <c r="O108" s="103"/>
      <c r="P108" s="104"/>
      <c r="Q108" s="104"/>
      <c r="R108" s="105"/>
      <c r="S108" s="103"/>
      <c r="T108" s="104"/>
      <c r="U108" s="104"/>
      <c r="V108" s="105"/>
      <c r="W108" s="14" t="s">
        <v>47</v>
      </c>
      <c r="X108" s="103"/>
      <c r="Y108" s="104"/>
      <c r="Z108" s="104"/>
      <c r="AA108" s="105"/>
      <c r="AB108" s="103"/>
      <c r="AC108" s="104"/>
      <c r="AD108" s="104"/>
      <c r="AE108" s="105"/>
      <c r="AF108" s="89"/>
      <c r="AG108" s="137"/>
      <c r="AH108" s="137"/>
      <c r="AI108" s="103"/>
      <c r="AJ108" s="104"/>
      <c r="AK108" s="105"/>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
      <c r="A109" s="89"/>
      <c r="B109" s="90"/>
      <c r="C109" s="89"/>
      <c r="D109" s="91"/>
      <c r="E109" s="91"/>
      <c r="F109" s="91"/>
      <c r="G109" s="92"/>
      <c r="H109" s="89"/>
      <c r="I109" s="91"/>
      <c r="J109" s="91"/>
      <c r="K109" s="91"/>
      <c r="L109" s="91"/>
      <c r="M109" s="92"/>
      <c r="N109" s="14" t="s">
        <v>48</v>
      </c>
      <c r="O109" s="103"/>
      <c r="P109" s="104"/>
      <c r="Q109" s="104"/>
      <c r="R109" s="105"/>
      <c r="S109" s="103"/>
      <c r="T109" s="104"/>
      <c r="U109" s="104"/>
      <c r="V109" s="105"/>
      <c r="W109" s="14" t="s">
        <v>49</v>
      </c>
      <c r="X109" s="103"/>
      <c r="Y109" s="104"/>
      <c r="Z109" s="104"/>
      <c r="AA109" s="105"/>
      <c r="AB109" s="103"/>
      <c r="AC109" s="104"/>
      <c r="AD109" s="104"/>
      <c r="AE109" s="105"/>
      <c r="AF109" s="89"/>
      <c r="AG109" s="137"/>
      <c r="AH109" s="137"/>
      <c r="AI109" s="103"/>
      <c r="AJ109" s="104"/>
      <c r="AK109" s="105"/>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x14ac:dyDescent="0.2">
      <c r="A110" s="89"/>
      <c r="B110" s="90"/>
      <c r="C110" s="89"/>
      <c r="D110" s="91"/>
      <c r="E110" s="91"/>
      <c r="F110" s="91"/>
      <c r="G110" s="92"/>
      <c r="H110" s="89"/>
      <c r="I110" s="91"/>
      <c r="J110" s="91"/>
      <c r="K110" s="91"/>
      <c r="L110" s="91"/>
      <c r="M110" s="92"/>
      <c r="N110" s="14" t="s">
        <v>50</v>
      </c>
      <c r="O110" s="103"/>
      <c r="P110" s="104"/>
      <c r="Q110" s="104"/>
      <c r="R110" s="105"/>
      <c r="S110" s="103"/>
      <c r="T110" s="104"/>
      <c r="U110" s="104"/>
      <c r="V110" s="105"/>
      <c r="W110" s="14" t="s">
        <v>51</v>
      </c>
      <c r="X110" s="103"/>
      <c r="Y110" s="104"/>
      <c r="Z110" s="104"/>
      <c r="AA110" s="105"/>
      <c r="AB110" s="103"/>
      <c r="AC110" s="104"/>
      <c r="AD110" s="104"/>
      <c r="AE110" s="105"/>
      <c r="AF110" s="89"/>
      <c r="AG110" s="137"/>
      <c r="AH110" s="137"/>
      <c r="AI110" s="103"/>
      <c r="AJ110" s="104"/>
      <c r="AK110" s="105"/>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x14ac:dyDescent="0.2">
      <c r="A111" s="74" t="s">
        <v>124</v>
      </c>
      <c r="B111" s="75"/>
      <c r="C111" s="76"/>
      <c r="D111" s="77"/>
      <c r="E111" s="78"/>
      <c r="F111" s="79"/>
      <c r="G111" s="74" t="s">
        <v>125</v>
      </c>
      <c r="H111" s="75"/>
      <c r="I111" s="76"/>
      <c r="J111" s="87"/>
      <c r="K111" s="87"/>
      <c r="L111" s="87"/>
      <c r="M111" s="88"/>
      <c r="N111" s="97"/>
      <c r="O111" s="98"/>
      <c r="P111" s="98"/>
      <c r="Q111" s="98"/>
      <c r="R111" s="98"/>
      <c r="S111" s="138"/>
      <c r="T111" s="139"/>
      <c r="U111" s="139"/>
      <c r="V111" s="140"/>
      <c r="W111" s="14" t="s">
        <v>52</v>
      </c>
      <c r="X111" s="103"/>
      <c r="Y111" s="104"/>
      <c r="Z111" s="104"/>
      <c r="AA111" s="105"/>
      <c r="AB111" s="103"/>
      <c r="AC111" s="104"/>
      <c r="AD111" s="104"/>
      <c r="AE111" s="105"/>
      <c r="AF111" s="89"/>
      <c r="AG111" s="137"/>
      <c r="AH111" s="137"/>
      <c r="AI111" s="103"/>
      <c r="AJ111" s="104"/>
      <c r="AK111" s="105"/>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ht="13.7" customHeight="1" thickBot="1" x14ac:dyDescent="0.25">
      <c r="A112" s="72" t="s">
        <v>111</v>
      </c>
      <c r="B112" s="72"/>
      <c r="C112" s="73"/>
      <c r="D112" s="73"/>
      <c r="E112" s="73"/>
      <c r="F112" s="58" t="s">
        <v>104</v>
      </c>
      <c r="G112" s="58"/>
      <c r="H112" s="73"/>
      <c r="I112" s="73"/>
      <c r="J112" s="73"/>
      <c r="K112" s="93" t="s">
        <v>105</v>
      </c>
      <c r="L112" s="93"/>
      <c r="M112" s="93"/>
      <c r="N112" s="15" t="s">
        <v>53</v>
      </c>
      <c r="O112" s="131">
        <f>C112*0.67</f>
        <v>0</v>
      </c>
      <c r="P112" s="132"/>
      <c r="Q112" s="132"/>
      <c r="R112" s="133"/>
      <c r="S112" s="131">
        <f>H112*0.67</f>
        <v>0</v>
      </c>
      <c r="T112" s="132"/>
      <c r="U112" s="132"/>
      <c r="V112" s="133"/>
      <c r="W112" s="15" t="s">
        <v>20</v>
      </c>
      <c r="X112" s="145">
        <f>SUM(X108:AA111)</f>
        <v>0</v>
      </c>
      <c r="Y112" s="146"/>
      <c r="Z112" s="146"/>
      <c r="AA112" s="147"/>
      <c r="AB112" s="145">
        <f>SUM(AB108:AE111)</f>
        <v>0</v>
      </c>
      <c r="AC112" s="148"/>
      <c r="AD112" s="148"/>
      <c r="AE112" s="149"/>
      <c r="AF112" s="150"/>
      <c r="AG112" s="151"/>
      <c r="AH112" s="151"/>
      <c r="AI112" s="145">
        <f>SUM(AI108:AK111)</f>
        <v>0</v>
      </c>
      <c r="AJ112" s="148"/>
      <c r="AK112" s="149"/>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5" thickTop="1" x14ac:dyDescent="0.2">
      <c r="A113" s="80" t="s">
        <v>79</v>
      </c>
      <c r="B113" s="81"/>
      <c r="C113" s="82" t="s">
        <v>39</v>
      </c>
      <c r="D113" s="83"/>
      <c r="E113" s="83"/>
      <c r="F113" s="83"/>
      <c r="G113" s="84"/>
      <c r="H113" s="83" t="s">
        <v>40</v>
      </c>
      <c r="I113" s="83"/>
      <c r="J113" s="83"/>
      <c r="K113" s="85"/>
      <c r="L113" s="85"/>
      <c r="M113" s="86"/>
      <c r="N113" s="17">
        <v>1</v>
      </c>
      <c r="O113" s="99" t="s">
        <v>41</v>
      </c>
      <c r="P113" s="100"/>
      <c r="Q113" s="100"/>
      <c r="R113" s="81"/>
      <c r="S113" s="99" t="s">
        <v>42</v>
      </c>
      <c r="T113" s="100"/>
      <c r="U113" s="100"/>
      <c r="V113" s="81"/>
      <c r="W113" s="16">
        <v>2</v>
      </c>
      <c r="X113" s="99" t="s">
        <v>41</v>
      </c>
      <c r="Y113" s="100"/>
      <c r="Z113" s="100"/>
      <c r="AA113" s="81"/>
      <c r="AB113" s="99" t="s">
        <v>42</v>
      </c>
      <c r="AC113" s="100"/>
      <c r="AD113" s="100"/>
      <c r="AE113" s="81"/>
      <c r="AF113" s="99" t="s">
        <v>43</v>
      </c>
      <c r="AG113" s="100"/>
      <c r="AH113" s="100"/>
      <c r="AI113" s="99" t="s">
        <v>44</v>
      </c>
      <c r="AJ113" s="100"/>
      <c r="AK113" s="81"/>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x14ac:dyDescent="0.2">
      <c r="A114" s="89"/>
      <c r="B114" s="90"/>
      <c r="C114" s="89"/>
      <c r="D114" s="91"/>
      <c r="E114" s="91"/>
      <c r="F114" s="91"/>
      <c r="G114" s="92"/>
      <c r="H114" s="89"/>
      <c r="I114" s="91"/>
      <c r="J114" s="91"/>
      <c r="K114" s="91"/>
      <c r="L114" s="91"/>
      <c r="M114" s="92"/>
      <c r="N114" s="14" t="s">
        <v>45</v>
      </c>
      <c r="O114" s="103"/>
      <c r="P114" s="104"/>
      <c r="Q114" s="104"/>
      <c r="R114" s="105"/>
      <c r="S114" s="103"/>
      <c r="T114" s="104"/>
      <c r="U114" s="104"/>
      <c r="V114" s="105"/>
      <c r="W114" s="14" t="s">
        <v>47</v>
      </c>
      <c r="X114" s="103"/>
      <c r="Y114" s="104"/>
      <c r="Z114" s="104"/>
      <c r="AA114" s="105"/>
      <c r="AB114" s="103"/>
      <c r="AC114" s="104"/>
      <c r="AD114" s="104"/>
      <c r="AE114" s="105"/>
      <c r="AF114" s="89"/>
      <c r="AG114" s="137"/>
      <c r="AH114" s="137"/>
      <c r="AI114" s="103"/>
      <c r="AJ114" s="104"/>
      <c r="AK114" s="105"/>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ht="13.5" customHeight="1" x14ac:dyDescent="0.2">
      <c r="A115" s="89"/>
      <c r="B115" s="90"/>
      <c r="C115" s="89"/>
      <c r="D115" s="91"/>
      <c r="E115" s="91"/>
      <c r="F115" s="91"/>
      <c r="G115" s="92"/>
      <c r="H115" s="89"/>
      <c r="I115" s="91"/>
      <c r="J115" s="91"/>
      <c r="K115" s="91"/>
      <c r="L115" s="91"/>
      <c r="M115" s="92"/>
      <c r="N115" s="14" t="s">
        <v>48</v>
      </c>
      <c r="O115" s="103"/>
      <c r="P115" s="104"/>
      <c r="Q115" s="104"/>
      <c r="R115" s="105"/>
      <c r="S115" s="103"/>
      <c r="T115" s="104"/>
      <c r="U115" s="104"/>
      <c r="V115" s="105"/>
      <c r="W115" s="14" t="s">
        <v>49</v>
      </c>
      <c r="X115" s="103"/>
      <c r="Y115" s="104"/>
      <c r="Z115" s="104"/>
      <c r="AA115" s="105"/>
      <c r="AB115" s="103"/>
      <c r="AC115" s="104"/>
      <c r="AD115" s="104"/>
      <c r="AE115" s="105"/>
      <c r="AF115" s="89"/>
      <c r="AG115" s="137"/>
      <c r="AH115" s="137"/>
      <c r="AI115" s="103"/>
      <c r="AJ115" s="104"/>
      <c r="AK115" s="105"/>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x14ac:dyDescent="0.2">
      <c r="A116" s="89"/>
      <c r="B116" s="90"/>
      <c r="C116" s="89"/>
      <c r="D116" s="91"/>
      <c r="E116" s="91"/>
      <c r="F116" s="91"/>
      <c r="G116" s="92"/>
      <c r="H116" s="89"/>
      <c r="I116" s="91"/>
      <c r="J116" s="91"/>
      <c r="K116" s="91"/>
      <c r="L116" s="91"/>
      <c r="M116" s="92"/>
      <c r="N116" s="14" t="s">
        <v>50</v>
      </c>
      <c r="O116" s="103"/>
      <c r="P116" s="104"/>
      <c r="Q116" s="104"/>
      <c r="R116" s="105"/>
      <c r="S116" s="103"/>
      <c r="T116" s="104"/>
      <c r="U116" s="104"/>
      <c r="V116" s="105"/>
      <c r="W116" s="14" t="s">
        <v>51</v>
      </c>
      <c r="X116" s="103"/>
      <c r="Y116" s="104"/>
      <c r="Z116" s="104"/>
      <c r="AA116" s="105"/>
      <c r="AB116" s="103"/>
      <c r="AC116" s="104"/>
      <c r="AD116" s="104"/>
      <c r="AE116" s="105"/>
      <c r="AF116" s="89"/>
      <c r="AG116" s="137"/>
      <c r="AH116" s="137"/>
      <c r="AI116" s="103"/>
      <c r="AJ116" s="104"/>
      <c r="AK116" s="105"/>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ht="12.95" customHeight="1" x14ac:dyDescent="0.2">
      <c r="A117" s="74" t="s">
        <v>124</v>
      </c>
      <c r="B117" s="75"/>
      <c r="C117" s="76"/>
      <c r="D117" s="77"/>
      <c r="E117" s="78"/>
      <c r="F117" s="79"/>
      <c r="G117" s="74" t="s">
        <v>125</v>
      </c>
      <c r="H117" s="75"/>
      <c r="I117" s="76"/>
      <c r="J117" s="87"/>
      <c r="K117" s="87"/>
      <c r="L117" s="87"/>
      <c r="M117" s="88"/>
      <c r="N117" s="97"/>
      <c r="O117" s="98"/>
      <c r="P117" s="98"/>
      <c r="Q117" s="98"/>
      <c r="R117" s="98"/>
      <c r="S117" s="138"/>
      <c r="T117" s="139"/>
      <c r="U117" s="139"/>
      <c r="V117" s="140"/>
      <c r="W117" s="14" t="s">
        <v>52</v>
      </c>
      <c r="X117" s="103"/>
      <c r="Y117" s="104"/>
      <c r="Z117" s="104"/>
      <c r="AA117" s="105"/>
      <c r="AB117" s="103"/>
      <c r="AC117" s="104"/>
      <c r="AD117" s="104"/>
      <c r="AE117" s="105"/>
      <c r="AF117" s="89"/>
      <c r="AG117" s="137"/>
      <c r="AH117" s="137"/>
      <c r="AI117" s="103"/>
      <c r="AJ117" s="104"/>
      <c r="AK117" s="105"/>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ht="12.95" customHeight="1" thickBot="1" x14ac:dyDescent="0.25">
      <c r="A118" s="72" t="s">
        <v>111</v>
      </c>
      <c r="B118" s="72"/>
      <c r="C118" s="73"/>
      <c r="D118" s="73"/>
      <c r="E118" s="73"/>
      <c r="F118" s="58" t="s">
        <v>104</v>
      </c>
      <c r="G118" s="58"/>
      <c r="H118" s="73"/>
      <c r="I118" s="73"/>
      <c r="J118" s="73"/>
      <c r="K118" s="93" t="s">
        <v>105</v>
      </c>
      <c r="L118" s="93"/>
      <c r="M118" s="93"/>
      <c r="N118" s="15" t="s">
        <v>53</v>
      </c>
      <c r="O118" s="131">
        <f>C118*0.67</f>
        <v>0</v>
      </c>
      <c r="P118" s="132"/>
      <c r="Q118" s="132"/>
      <c r="R118" s="133"/>
      <c r="S118" s="131">
        <f>H118*0.67</f>
        <v>0</v>
      </c>
      <c r="T118" s="132"/>
      <c r="U118" s="132"/>
      <c r="V118" s="133"/>
      <c r="W118" s="15" t="s">
        <v>20</v>
      </c>
      <c r="X118" s="145">
        <f>SUM(X114:AA117)</f>
        <v>0</v>
      </c>
      <c r="Y118" s="146"/>
      <c r="Z118" s="146"/>
      <c r="AA118" s="147"/>
      <c r="AB118" s="145">
        <f>SUM(AB114:AE117)</f>
        <v>0</v>
      </c>
      <c r="AC118" s="148"/>
      <c r="AD118" s="148"/>
      <c r="AE118" s="149"/>
      <c r="AF118" s="150"/>
      <c r="AG118" s="151"/>
      <c r="AH118" s="151"/>
      <c r="AI118" s="145">
        <f>SUM(AI114:AK117)</f>
        <v>0</v>
      </c>
      <c r="AJ118" s="148"/>
      <c r="AK118" s="149"/>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ht="12.95" customHeight="1" thickTop="1" x14ac:dyDescent="0.2">
      <c r="A119" s="80" t="s">
        <v>80</v>
      </c>
      <c r="B119" s="81"/>
      <c r="C119" s="161" t="s">
        <v>39</v>
      </c>
      <c r="D119" s="162"/>
      <c r="E119" s="162"/>
      <c r="F119" s="162"/>
      <c r="G119" s="163"/>
      <c r="H119" s="83" t="s">
        <v>40</v>
      </c>
      <c r="I119" s="83"/>
      <c r="J119" s="83"/>
      <c r="K119" s="85"/>
      <c r="L119" s="85"/>
      <c r="M119" s="86"/>
      <c r="N119" s="17">
        <v>1</v>
      </c>
      <c r="O119" s="99" t="s">
        <v>41</v>
      </c>
      <c r="P119" s="100"/>
      <c r="Q119" s="100"/>
      <c r="R119" s="81"/>
      <c r="S119" s="99" t="s">
        <v>42</v>
      </c>
      <c r="T119" s="100"/>
      <c r="U119" s="100"/>
      <c r="V119" s="81"/>
      <c r="W119" s="16">
        <v>2</v>
      </c>
      <c r="X119" s="99" t="s">
        <v>41</v>
      </c>
      <c r="Y119" s="100"/>
      <c r="Z119" s="100"/>
      <c r="AA119" s="81"/>
      <c r="AB119" s="99" t="s">
        <v>42</v>
      </c>
      <c r="AC119" s="100"/>
      <c r="AD119" s="100"/>
      <c r="AE119" s="81"/>
      <c r="AF119" s="99" t="s">
        <v>43</v>
      </c>
      <c r="AG119" s="100"/>
      <c r="AH119" s="100"/>
      <c r="AI119" s="99" t="s">
        <v>44</v>
      </c>
      <c r="AJ119" s="100"/>
      <c r="AK119" s="81"/>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x14ac:dyDescent="0.2">
      <c r="A120" s="89"/>
      <c r="B120" s="90"/>
      <c r="C120" s="89"/>
      <c r="D120" s="91"/>
      <c r="E120" s="91"/>
      <c r="F120" s="91"/>
      <c r="G120" s="92"/>
      <c r="H120" s="89"/>
      <c r="I120" s="91"/>
      <c r="J120" s="91"/>
      <c r="K120" s="91"/>
      <c r="L120" s="91"/>
      <c r="M120" s="92"/>
      <c r="N120" s="14" t="s">
        <v>45</v>
      </c>
      <c r="O120" s="103"/>
      <c r="P120" s="104"/>
      <c r="Q120" s="104"/>
      <c r="R120" s="105"/>
      <c r="S120" s="103"/>
      <c r="T120" s="104"/>
      <c r="U120" s="104"/>
      <c r="V120" s="105"/>
      <c r="W120" s="14" t="s">
        <v>47</v>
      </c>
      <c r="X120" s="103"/>
      <c r="Y120" s="104"/>
      <c r="Z120" s="104"/>
      <c r="AA120" s="105"/>
      <c r="AB120" s="103"/>
      <c r="AC120" s="104"/>
      <c r="AD120" s="104"/>
      <c r="AE120" s="105"/>
      <c r="AF120" s="89"/>
      <c r="AG120" s="137"/>
      <c r="AH120" s="137"/>
      <c r="AI120" s="103"/>
      <c r="AJ120" s="104"/>
      <c r="AK120" s="105"/>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
      <c r="A121" s="89"/>
      <c r="B121" s="90"/>
      <c r="C121" s="89"/>
      <c r="D121" s="91"/>
      <c r="E121" s="91"/>
      <c r="F121" s="91"/>
      <c r="G121" s="92"/>
      <c r="H121" s="89"/>
      <c r="I121" s="91"/>
      <c r="J121" s="91"/>
      <c r="K121" s="91"/>
      <c r="L121" s="91"/>
      <c r="M121" s="92"/>
      <c r="N121" s="14" t="s">
        <v>48</v>
      </c>
      <c r="O121" s="103"/>
      <c r="P121" s="104"/>
      <c r="Q121" s="104"/>
      <c r="R121" s="105"/>
      <c r="S121" s="103"/>
      <c r="T121" s="104"/>
      <c r="U121" s="104"/>
      <c r="V121" s="105"/>
      <c r="W121" s="14" t="s">
        <v>49</v>
      </c>
      <c r="X121" s="103"/>
      <c r="Y121" s="104"/>
      <c r="Z121" s="104"/>
      <c r="AA121" s="105"/>
      <c r="AB121" s="103"/>
      <c r="AC121" s="104"/>
      <c r="AD121" s="104"/>
      <c r="AE121" s="105"/>
      <c r="AF121" s="89"/>
      <c r="AG121" s="137"/>
      <c r="AH121" s="137"/>
      <c r="AI121" s="103"/>
      <c r="AJ121" s="104"/>
      <c r="AK121" s="105"/>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x14ac:dyDescent="0.2">
      <c r="A122" s="89"/>
      <c r="B122" s="90"/>
      <c r="C122" s="89"/>
      <c r="D122" s="91"/>
      <c r="E122" s="91"/>
      <c r="F122" s="91"/>
      <c r="G122" s="92"/>
      <c r="H122" s="89"/>
      <c r="I122" s="91"/>
      <c r="J122" s="91"/>
      <c r="K122" s="91"/>
      <c r="L122" s="91"/>
      <c r="M122" s="92"/>
      <c r="N122" s="14" t="s">
        <v>50</v>
      </c>
      <c r="O122" s="103"/>
      <c r="P122" s="104"/>
      <c r="Q122" s="104"/>
      <c r="R122" s="105"/>
      <c r="S122" s="103"/>
      <c r="T122" s="104"/>
      <c r="U122" s="104"/>
      <c r="V122" s="105"/>
      <c r="W122" s="14" t="s">
        <v>51</v>
      </c>
      <c r="X122" s="103"/>
      <c r="Y122" s="104"/>
      <c r="Z122" s="104"/>
      <c r="AA122" s="105"/>
      <c r="AB122" s="103"/>
      <c r="AC122" s="104"/>
      <c r="AD122" s="104"/>
      <c r="AE122" s="105"/>
      <c r="AF122" s="89"/>
      <c r="AG122" s="137"/>
      <c r="AH122" s="137"/>
      <c r="AI122" s="103"/>
      <c r="AJ122" s="104"/>
      <c r="AK122" s="105"/>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x14ac:dyDescent="0.2">
      <c r="A123" s="74" t="s">
        <v>124</v>
      </c>
      <c r="B123" s="75"/>
      <c r="C123" s="76"/>
      <c r="D123" s="77"/>
      <c r="E123" s="78"/>
      <c r="F123" s="79"/>
      <c r="G123" s="74" t="s">
        <v>125</v>
      </c>
      <c r="H123" s="75"/>
      <c r="I123" s="76"/>
      <c r="J123" s="87"/>
      <c r="K123" s="87"/>
      <c r="L123" s="87"/>
      <c r="M123" s="88"/>
      <c r="N123" s="97"/>
      <c r="O123" s="98"/>
      <c r="P123" s="98"/>
      <c r="Q123" s="98"/>
      <c r="R123" s="98"/>
      <c r="S123" s="138"/>
      <c r="T123" s="139"/>
      <c r="U123" s="139"/>
      <c r="V123" s="140"/>
      <c r="W123" s="14" t="s">
        <v>52</v>
      </c>
      <c r="X123" s="103"/>
      <c r="Y123" s="104"/>
      <c r="Z123" s="104"/>
      <c r="AA123" s="105"/>
      <c r="AB123" s="103"/>
      <c r="AC123" s="104"/>
      <c r="AD123" s="104"/>
      <c r="AE123" s="105"/>
      <c r="AF123" s="89"/>
      <c r="AG123" s="137"/>
      <c r="AH123" s="137"/>
      <c r="AI123" s="103"/>
      <c r="AJ123" s="104"/>
      <c r="AK123" s="105"/>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ht="13.7" customHeight="1" thickBot="1" x14ac:dyDescent="0.25">
      <c r="A124" s="72" t="s">
        <v>111</v>
      </c>
      <c r="B124" s="72"/>
      <c r="C124" s="73"/>
      <c r="D124" s="73"/>
      <c r="E124" s="73"/>
      <c r="F124" s="58" t="s">
        <v>104</v>
      </c>
      <c r="G124" s="58"/>
      <c r="H124" s="73"/>
      <c r="I124" s="73"/>
      <c r="J124" s="73"/>
      <c r="K124" s="93" t="s">
        <v>105</v>
      </c>
      <c r="L124" s="93"/>
      <c r="M124" s="93"/>
      <c r="N124" s="15" t="s">
        <v>53</v>
      </c>
      <c r="O124" s="131">
        <f>C124*0.67</f>
        <v>0</v>
      </c>
      <c r="P124" s="132"/>
      <c r="Q124" s="132"/>
      <c r="R124" s="133"/>
      <c r="S124" s="131">
        <f>H124*0.67</f>
        <v>0</v>
      </c>
      <c r="T124" s="132"/>
      <c r="U124" s="132"/>
      <c r="V124" s="133"/>
      <c r="W124" s="15" t="s">
        <v>20</v>
      </c>
      <c r="X124" s="145">
        <f>SUM(X120:AA123)</f>
        <v>0</v>
      </c>
      <c r="Y124" s="146"/>
      <c r="Z124" s="146"/>
      <c r="AA124" s="147"/>
      <c r="AB124" s="145">
        <f>SUM(AB120:AE123)</f>
        <v>0</v>
      </c>
      <c r="AC124" s="148"/>
      <c r="AD124" s="148"/>
      <c r="AE124" s="149"/>
      <c r="AF124" s="150"/>
      <c r="AG124" s="151"/>
      <c r="AH124" s="151"/>
      <c r="AI124" s="145">
        <f>SUM(AI120:AK123)</f>
        <v>0</v>
      </c>
      <c r="AJ124" s="148"/>
      <c r="AK124" s="149"/>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ht="13.5" thickTop="1" x14ac:dyDescent="0.2">
      <c r="A125" s="80" t="s">
        <v>81</v>
      </c>
      <c r="B125" s="81"/>
      <c r="C125" s="161" t="s">
        <v>39</v>
      </c>
      <c r="D125" s="162"/>
      <c r="E125" s="162"/>
      <c r="F125" s="162"/>
      <c r="G125" s="163"/>
      <c r="H125" s="83" t="s">
        <v>40</v>
      </c>
      <c r="I125" s="83"/>
      <c r="J125" s="83"/>
      <c r="K125" s="85"/>
      <c r="L125" s="85"/>
      <c r="M125" s="86"/>
      <c r="N125" s="17">
        <v>1</v>
      </c>
      <c r="O125" s="99" t="s">
        <v>41</v>
      </c>
      <c r="P125" s="100"/>
      <c r="Q125" s="100"/>
      <c r="R125" s="81"/>
      <c r="S125" s="99" t="s">
        <v>42</v>
      </c>
      <c r="T125" s="100"/>
      <c r="U125" s="100"/>
      <c r="V125" s="81"/>
      <c r="W125" s="16">
        <v>2</v>
      </c>
      <c r="X125" s="99" t="s">
        <v>41</v>
      </c>
      <c r="Y125" s="100"/>
      <c r="Z125" s="100"/>
      <c r="AA125" s="81"/>
      <c r="AB125" s="99" t="s">
        <v>42</v>
      </c>
      <c r="AC125" s="100"/>
      <c r="AD125" s="100"/>
      <c r="AE125" s="81"/>
      <c r="AF125" s="99" t="s">
        <v>43</v>
      </c>
      <c r="AG125" s="100"/>
      <c r="AH125" s="100"/>
      <c r="AI125" s="99" t="s">
        <v>44</v>
      </c>
      <c r="AJ125" s="100"/>
      <c r="AK125" s="81"/>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x14ac:dyDescent="0.2">
      <c r="A126" s="89"/>
      <c r="B126" s="90"/>
      <c r="C126" s="89"/>
      <c r="D126" s="91"/>
      <c r="E126" s="91"/>
      <c r="F126" s="91"/>
      <c r="G126" s="92"/>
      <c r="H126" s="89"/>
      <c r="I126" s="91"/>
      <c r="J126" s="91"/>
      <c r="K126" s="91"/>
      <c r="L126" s="91"/>
      <c r="M126" s="92"/>
      <c r="N126" s="12" t="s">
        <v>45</v>
      </c>
      <c r="O126" s="103"/>
      <c r="P126" s="104"/>
      <c r="Q126" s="104"/>
      <c r="R126" s="105"/>
      <c r="S126" s="103"/>
      <c r="T126" s="104"/>
      <c r="U126" s="104"/>
      <c r="V126" s="105"/>
      <c r="W126" s="12" t="s">
        <v>47</v>
      </c>
      <c r="X126" s="103"/>
      <c r="Y126" s="104"/>
      <c r="Z126" s="104"/>
      <c r="AA126" s="105"/>
      <c r="AB126" s="103"/>
      <c r="AC126" s="104"/>
      <c r="AD126" s="104"/>
      <c r="AE126" s="105"/>
      <c r="AF126" s="89"/>
      <c r="AG126" s="137"/>
      <c r="AH126" s="137"/>
      <c r="AI126" s="103"/>
      <c r="AJ126" s="104"/>
      <c r="AK126" s="105"/>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
      <c r="A127" s="89"/>
      <c r="B127" s="90"/>
      <c r="C127" s="89"/>
      <c r="D127" s="91"/>
      <c r="E127" s="91"/>
      <c r="F127" s="91"/>
      <c r="G127" s="92"/>
      <c r="H127" s="89"/>
      <c r="I127" s="91"/>
      <c r="J127" s="91"/>
      <c r="K127" s="91"/>
      <c r="L127" s="91"/>
      <c r="M127" s="92"/>
      <c r="N127" s="12" t="s">
        <v>48</v>
      </c>
      <c r="O127" s="103"/>
      <c r="P127" s="104"/>
      <c r="Q127" s="104"/>
      <c r="R127" s="105"/>
      <c r="S127" s="103"/>
      <c r="T127" s="104"/>
      <c r="U127" s="104"/>
      <c r="V127" s="105"/>
      <c r="W127" s="12" t="s">
        <v>49</v>
      </c>
      <c r="X127" s="103"/>
      <c r="Y127" s="104"/>
      <c r="Z127" s="104"/>
      <c r="AA127" s="105"/>
      <c r="AB127" s="103"/>
      <c r="AC127" s="104"/>
      <c r="AD127" s="104"/>
      <c r="AE127" s="105"/>
      <c r="AF127" s="89"/>
      <c r="AG127" s="137"/>
      <c r="AH127" s="137"/>
      <c r="AI127" s="103"/>
      <c r="AJ127" s="104"/>
      <c r="AK127" s="105"/>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x14ac:dyDescent="0.2">
      <c r="A128" s="89"/>
      <c r="B128" s="90"/>
      <c r="C128" s="89"/>
      <c r="D128" s="91"/>
      <c r="E128" s="91"/>
      <c r="F128" s="91"/>
      <c r="G128" s="92"/>
      <c r="H128" s="89"/>
      <c r="I128" s="91"/>
      <c r="J128" s="91"/>
      <c r="K128" s="91"/>
      <c r="L128" s="91"/>
      <c r="M128" s="92"/>
      <c r="N128" s="12" t="s">
        <v>50</v>
      </c>
      <c r="O128" s="103"/>
      <c r="P128" s="104"/>
      <c r="Q128" s="104"/>
      <c r="R128" s="105"/>
      <c r="S128" s="103"/>
      <c r="T128" s="104"/>
      <c r="U128" s="104"/>
      <c r="V128" s="105"/>
      <c r="W128" s="12" t="s">
        <v>51</v>
      </c>
      <c r="X128" s="103"/>
      <c r="Y128" s="104"/>
      <c r="Z128" s="104"/>
      <c r="AA128" s="105"/>
      <c r="AB128" s="103"/>
      <c r="AC128" s="104"/>
      <c r="AD128" s="104"/>
      <c r="AE128" s="105"/>
      <c r="AF128" s="89"/>
      <c r="AG128" s="137"/>
      <c r="AH128" s="137"/>
      <c r="AI128" s="103"/>
      <c r="AJ128" s="104"/>
      <c r="AK128" s="105"/>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x14ac:dyDescent="0.2">
      <c r="A129" s="74" t="s">
        <v>124</v>
      </c>
      <c r="B129" s="75"/>
      <c r="C129" s="76"/>
      <c r="D129" s="77"/>
      <c r="E129" s="78"/>
      <c r="F129" s="79"/>
      <c r="G129" s="74" t="s">
        <v>125</v>
      </c>
      <c r="H129" s="75"/>
      <c r="I129" s="76"/>
      <c r="J129" s="87"/>
      <c r="K129" s="87"/>
      <c r="L129" s="87"/>
      <c r="M129" s="88"/>
      <c r="N129" s="97"/>
      <c r="O129" s="98"/>
      <c r="P129" s="98"/>
      <c r="Q129" s="98"/>
      <c r="R129" s="98"/>
      <c r="S129" s="138"/>
      <c r="T129" s="139"/>
      <c r="U129" s="139"/>
      <c r="V129" s="140"/>
      <c r="W129" s="12" t="s">
        <v>52</v>
      </c>
      <c r="X129" s="103"/>
      <c r="Y129" s="104"/>
      <c r="Z129" s="104"/>
      <c r="AA129" s="105"/>
      <c r="AB129" s="103"/>
      <c r="AC129" s="104"/>
      <c r="AD129" s="104"/>
      <c r="AE129" s="105"/>
      <c r="AF129" s="89"/>
      <c r="AG129" s="137"/>
      <c r="AH129" s="137"/>
      <c r="AI129" s="103"/>
      <c r="AJ129" s="104"/>
      <c r="AK129" s="105"/>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ht="13.7" customHeight="1" thickBot="1" x14ac:dyDescent="0.25">
      <c r="A130" s="72" t="s">
        <v>111</v>
      </c>
      <c r="B130" s="72"/>
      <c r="C130" s="73"/>
      <c r="D130" s="73"/>
      <c r="E130" s="73"/>
      <c r="F130" s="58" t="s">
        <v>104</v>
      </c>
      <c r="G130" s="58"/>
      <c r="H130" s="73"/>
      <c r="I130" s="73"/>
      <c r="J130" s="73"/>
      <c r="K130" s="93" t="s">
        <v>105</v>
      </c>
      <c r="L130" s="93"/>
      <c r="M130" s="93"/>
      <c r="N130" s="15" t="s">
        <v>53</v>
      </c>
      <c r="O130" s="131">
        <f>C130*0.67</f>
        <v>0</v>
      </c>
      <c r="P130" s="132"/>
      <c r="Q130" s="132"/>
      <c r="R130" s="133"/>
      <c r="S130" s="131">
        <f>H130*0.67</f>
        <v>0</v>
      </c>
      <c r="T130" s="132"/>
      <c r="U130" s="132"/>
      <c r="V130" s="133"/>
      <c r="W130" s="13" t="s">
        <v>20</v>
      </c>
      <c r="X130" s="145">
        <f>SUM(X126:AA129)</f>
        <v>0</v>
      </c>
      <c r="Y130" s="146"/>
      <c r="Z130" s="146"/>
      <c r="AA130" s="147"/>
      <c r="AB130" s="145">
        <f>SUM(AB126:AE129)</f>
        <v>0</v>
      </c>
      <c r="AC130" s="148"/>
      <c r="AD130" s="148"/>
      <c r="AE130" s="149"/>
      <c r="AF130" s="150"/>
      <c r="AG130" s="151"/>
      <c r="AH130" s="151"/>
      <c r="AI130" s="145">
        <f>SUM(AI126:AK129)</f>
        <v>0</v>
      </c>
      <c r="AJ130" s="148"/>
      <c r="AK130" s="149"/>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ht="13.5" thickTop="1" x14ac:dyDescent="0.2">
      <c r="A131" s="152" t="s">
        <v>56</v>
      </c>
      <c r="B131" s="249"/>
      <c r="C131" s="249"/>
      <c r="D131" s="249"/>
      <c r="E131" s="249"/>
      <c r="F131" s="249"/>
      <c r="G131" s="249"/>
      <c r="H131" s="249"/>
      <c r="I131" s="249"/>
      <c r="J131" s="249"/>
      <c r="K131" s="249"/>
      <c r="L131" s="249"/>
      <c r="M131" s="249"/>
      <c r="N131" s="250"/>
      <c r="O131" s="134">
        <f>SUM(O78:R80,O82,O84:R86,O88,O90:R92,O94,O96:R98,O100,O102:R104,O106,O108:R110,O112,O114:R116,O118,O120:R122,O124,O126:R128,O130)</f>
        <v>0</v>
      </c>
      <c r="P131" s="135"/>
      <c r="Q131" s="135"/>
      <c r="R131" s="136"/>
      <c r="S131" s="134">
        <f>SUM(S78:V80,S82,S84:V86,S88,S90:V92,S94,S96:V98,S100,S102:V104,S106,S108:V110,S112,S114:V116,S118,S120:V122,S124,S126:V128,S130)</f>
        <v>0</v>
      </c>
      <c r="T131" s="135"/>
      <c r="U131" s="135"/>
      <c r="V131" s="136"/>
      <c r="W131" s="23"/>
      <c r="X131" s="134">
        <f>SUM(X130,X124,X118,X112,X106,X100,X94,X88,X82)</f>
        <v>0</v>
      </c>
      <c r="Y131" s="135"/>
      <c r="Z131" s="135"/>
      <c r="AA131" s="136"/>
      <c r="AB131" s="134">
        <f>SUM(AB130,AB124,AB118,AB112,AB106,AB100,AB94,AB88,AB82)</f>
        <v>0</v>
      </c>
      <c r="AC131" s="135"/>
      <c r="AD131" s="135"/>
      <c r="AE131" s="136"/>
      <c r="AF131" s="155"/>
      <c r="AG131" s="156"/>
      <c r="AH131" s="157"/>
      <c r="AI131" s="134">
        <f>SUM(AI130,AI124,AI118,AI112,AI106,AI100,AI94,AI88,AI82)</f>
        <v>0</v>
      </c>
      <c r="AJ131" s="135"/>
      <c r="AK131" s="136"/>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x14ac:dyDescent="0.2">
      <c r="A132" s="158" t="s">
        <v>82</v>
      </c>
      <c r="B132" s="247"/>
      <c r="C132" s="247"/>
      <c r="D132" s="247"/>
      <c r="E132" s="247"/>
      <c r="F132" s="247"/>
      <c r="G132" s="247"/>
      <c r="H132" s="247"/>
      <c r="I132" s="247"/>
      <c r="J132" s="247"/>
      <c r="K132" s="247"/>
      <c r="L132" s="247"/>
      <c r="M132" s="247"/>
      <c r="N132" s="248"/>
      <c r="O132" s="134">
        <f>SUM(O131,O70)</f>
        <v>0</v>
      </c>
      <c r="P132" s="135"/>
      <c r="Q132" s="135"/>
      <c r="R132" s="136"/>
      <c r="S132" s="134">
        <f>S71+S131</f>
        <v>0</v>
      </c>
      <c r="T132" s="135"/>
      <c r="U132" s="135"/>
      <c r="V132" s="136"/>
      <c r="W132" s="23"/>
      <c r="X132" s="134">
        <f>X71+X131</f>
        <v>0</v>
      </c>
      <c r="Y132" s="135"/>
      <c r="Z132" s="135"/>
      <c r="AA132" s="136"/>
      <c r="AB132" s="134">
        <f>AB71+AB131</f>
        <v>0</v>
      </c>
      <c r="AC132" s="135"/>
      <c r="AD132" s="135"/>
      <c r="AE132" s="136"/>
      <c r="AF132" s="155"/>
      <c r="AG132" s="156"/>
      <c r="AH132" s="157"/>
      <c r="AI132" s="257">
        <f>SUM(AI70,AI131)</f>
        <v>0</v>
      </c>
      <c r="AJ132" s="258"/>
      <c r="AK132" s="259"/>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
      <c r="A133" s="96" t="s">
        <v>58</v>
      </c>
      <c r="B133" s="96"/>
      <c r="C133" s="96"/>
      <c r="D133" s="96"/>
      <c r="E133" s="96"/>
      <c r="F133" s="96"/>
      <c r="G133" s="96"/>
      <c r="H133" s="96"/>
      <c r="I133" s="96"/>
      <c r="J133" s="96"/>
      <c r="K133" s="96"/>
      <c r="L133" s="96"/>
      <c r="M133" s="96" t="s">
        <v>59</v>
      </c>
      <c r="N133" s="144"/>
      <c r="O133" s="144"/>
      <c r="P133" s="144"/>
      <c r="Q133" s="144"/>
      <c r="R133" s="144"/>
      <c r="S133" s="144"/>
      <c r="T133" s="144"/>
      <c r="U133" s="144"/>
      <c r="V133" s="144"/>
      <c r="W133" s="144"/>
      <c r="X133" s="144"/>
      <c r="Y133" s="141" t="s">
        <v>60</v>
      </c>
      <c r="Z133" s="142"/>
      <c r="AA133" s="142"/>
      <c r="AB133" s="142"/>
      <c r="AC133" s="142"/>
      <c r="AD133" s="142"/>
      <c r="AE133" s="142"/>
      <c r="AF133" s="142"/>
      <c r="AG133" s="142"/>
      <c r="AH133" s="142"/>
      <c r="AI133" s="142"/>
      <c r="AJ133" s="142"/>
      <c r="AK133" s="142"/>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
      <c r="A134" s="96" t="s">
        <v>61</v>
      </c>
      <c r="B134" s="96"/>
      <c r="C134" s="96"/>
      <c r="D134" s="96"/>
      <c r="E134" s="96" t="s">
        <v>62</v>
      </c>
      <c r="F134" s="96"/>
      <c r="G134" s="96"/>
      <c r="H134" s="96"/>
      <c r="I134" s="96"/>
      <c r="J134" s="96"/>
      <c r="K134" s="96"/>
      <c r="L134" s="96"/>
      <c r="M134" s="96" t="s">
        <v>63</v>
      </c>
      <c r="N134" s="96"/>
      <c r="O134" s="96"/>
      <c r="P134" s="96"/>
      <c r="Q134" s="96"/>
      <c r="R134" s="96" t="s">
        <v>64</v>
      </c>
      <c r="S134" s="144"/>
      <c r="T134" s="144"/>
      <c r="U134" s="144"/>
      <c r="V134" s="144"/>
      <c r="W134" s="144"/>
      <c r="X134" s="144"/>
      <c r="Y134" s="143"/>
      <c r="Z134" s="143"/>
      <c r="AA134" s="143"/>
      <c r="AB134" s="143"/>
      <c r="AC134" s="143"/>
      <c r="AD134" s="143"/>
      <c r="AE134" s="143"/>
      <c r="AF134" s="143"/>
      <c r="AG134" s="143"/>
      <c r="AH134" s="143"/>
      <c r="AI134" s="143"/>
      <c r="AJ134" s="143"/>
      <c r="AK134" s="143"/>
      <c r="AL134" s="21" t="s">
        <v>65</v>
      </c>
      <c r="AM134" s="245">
        <f>SUM(O130,O126,O124,O120,O118,O114,O112,O108,O106,O102,O100,O96,O94,O90,O88,O84,O82,O78)</f>
        <v>0</v>
      </c>
      <c r="AN134" s="245"/>
      <c r="AO134" s="245"/>
      <c r="AP134" s="245"/>
      <c r="AQ134" s="245"/>
      <c r="AR134" s="20"/>
      <c r="AS134" s="20"/>
      <c r="AT134" s="21" t="s">
        <v>66</v>
      </c>
      <c r="AU134" s="26">
        <f>SUM(X126:AA128,X120:AA122,X114:AA116,X108:AA110,X102:AA104,X96:AA98,X90:AA92,X84:AA86,X78:AA80)</f>
        <v>0</v>
      </c>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
      <c r="A135" s="96" t="s">
        <v>67</v>
      </c>
      <c r="B135" s="96"/>
      <c r="C135" s="96"/>
      <c r="D135" s="96"/>
      <c r="E135" s="96" t="s">
        <v>68</v>
      </c>
      <c r="F135" s="96"/>
      <c r="G135" s="96"/>
      <c r="H135" s="96"/>
      <c r="I135" s="96"/>
      <c r="J135" s="96"/>
      <c r="K135" s="96"/>
      <c r="L135" s="96"/>
      <c r="M135" s="96" t="s">
        <v>69</v>
      </c>
      <c r="N135" s="96"/>
      <c r="O135" s="96"/>
      <c r="P135" s="96"/>
      <c r="Q135" s="96"/>
      <c r="R135" s="96" t="s">
        <v>70</v>
      </c>
      <c r="S135" s="96"/>
      <c r="T135" s="96"/>
      <c r="U135" s="96"/>
      <c r="V135" s="96"/>
      <c r="W135" s="96"/>
      <c r="X135" s="96"/>
      <c r="Y135" s="143"/>
      <c r="Z135" s="143"/>
      <c r="AA135" s="143"/>
      <c r="AB135" s="143"/>
      <c r="AC135" s="143"/>
      <c r="AD135" s="143"/>
      <c r="AE135" s="143"/>
      <c r="AF135" s="143"/>
      <c r="AG135" s="143"/>
      <c r="AH135" s="143"/>
      <c r="AI135" s="143"/>
      <c r="AJ135" s="143"/>
      <c r="AK135" s="143"/>
      <c r="AL135" s="21" t="s">
        <v>71</v>
      </c>
      <c r="AM135" s="26">
        <f>SUM(S130,S126,S124,S120,S118,S114,S112,S108,S106,S102,S100,S96,S94,S90,S88,S84,S82,S78)</f>
        <v>0</v>
      </c>
      <c r="AN135" s="20"/>
      <c r="AO135" s="20"/>
      <c r="AP135" s="20"/>
      <c r="AQ135" s="20"/>
      <c r="AR135" s="20"/>
      <c r="AS135" s="20"/>
      <c r="AT135" s="21" t="s">
        <v>72</v>
      </c>
      <c r="AU135" s="26">
        <f>SUM(AB126:AE128,AB120:AE122,AB114:AE116,AB108:AE110,AB102:AE104,AB96:AE98,AB90:AE92,AB84:AE86,AB78:AE80)</f>
        <v>0</v>
      </c>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
      <c r="A136" s="82" t="s">
        <v>34</v>
      </c>
      <c r="B136" s="83"/>
      <c r="C136" s="83"/>
      <c r="D136" s="83"/>
      <c r="E136" s="83"/>
      <c r="F136" s="83"/>
      <c r="G136" s="83"/>
      <c r="H136" s="83"/>
      <c r="I136" s="83"/>
      <c r="J136" s="83"/>
      <c r="K136" s="83"/>
      <c r="L136" s="83"/>
      <c r="M136" s="84"/>
      <c r="N136" s="4"/>
      <c r="O136" s="99" t="s">
        <v>35</v>
      </c>
      <c r="P136" s="100"/>
      <c r="Q136" s="100"/>
      <c r="R136" s="100"/>
      <c r="S136" s="100"/>
      <c r="T136" s="100"/>
      <c r="U136" s="100"/>
      <c r="V136" s="81"/>
      <c r="W136" s="16"/>
      <c r="X136" s="99" t="s">
        <v>36</v>
      </c>
      <c r="Y136" s="100"/>
      <c r="Z136" s="100"/>
      <c r="AA136" s="100"/>
      <c r="AB136" s="100"/>
      <c r="AC136" s="100"/>
      <c r="AD136" s="100"/>
      <c r="AE136" s="81"/>
      <c r="AF136" s="99" t="s">
        <v>37</v>
      </c>
      <c r="AG136" s="100"/>
      <c r="AH136" s="100"/>
      <c r="AI136" s="100"/>
      <c r="AJ136" s="100"/>
      <c r="AK136" s="81"/>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
      <c r="A137" s="80" t="s">
        <v>83</v>
      </c>
      <c r="B137" s="81"/>
      <c r="C137" s="82" t="s">
        <v>39</v>
      </c>
      <c r="D137" s="83"/>
      <c r="E137" s="83"/>
      <c r="F137" s="83"/>
      <c r="G137" s="84"/>
      <c r="H137" s="83" t="s">
        <v>40</v>
      </c>
      <c r="I137" s="83"/>
      <c r="J137" s="83"/>
      <c r="K137" s="83"/>
      <c r="L137" s="83"/>
      <c r="M137" s="84"/>
      <c r="N137" s="17">
        <v>1</v>
      </c>
      <c r="O137" s="99" t="s">
        <v>41</v>
      </c>
      <c r="P137" s="100"/>
      <c r="Q137" s="100"/>
      <c r="R137" s="81"/>
      <c r="S137" s="99" t="s">
        <v>42</v>
      </c>
      <c r="T137" s="100"/>
      <c r="U137" s="100"/>
      <c r="V137" s="81"/>
      <c r="W137" s="16">
        <v>2</v>
      </c>
      <c r="X137" s="99" t="s">
        <v>41</v>
      </c>
      <c r="Y137" s="100"/>
      <c r="Z137" s="100"/>
      <c r="AA137" s="81"/>
      <c r="AB137" s="99" t="s">
        <v>42</v>
      </c>
      <c r="AC137" s="100"/>
      <c r="AD137" s="100"/>
      <c r="AE137" s="81"/>
      <c r="AF137" s="99" t="s">
        <v>43</v>
      </c>
      <c r="AG137" s="100"/>
      <c r="AH137" s="100"/>
      <c r="AI137" s="99" t="s">
        <v>44</v>
      </c>
      <c r="AJ137" s="100"/>
      <c r="AK137" s="81"/>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
      <c r="A138" s="89"/>
      <c r="B138" s="90"/>
      <c r="C138" s="89"/>
      <c r="D138" s="91"/>
      <c r="E138" s="91"/>
      <c r="F138" s="91"/>
      <c r="G138" s="92"/>
      <c r="H138" s="89"/>
      <c r="I138" s="91"/>
      <c r="J138" s="91"/>
      <c r="K138" s="91"/>
      <c r="L138" s="91"/>
      <c r="M138" s="92"/>
      <c r="N138" s="14" t="s">
        <v>45</v>
      </c>
      <c r="O138" s="103"/>
      <c r="P138" s="104"/>
      <c r="Q138" s="104"/>
      <c r="R138" s="105"/>
      <c r="S138" s="103"/>
      <c r="T138" s="104"/>
      <c r="U138" s="104"/>
      <c r="V138" s="105"/>
      <c r="W138" s="14" t="s">
        <v>47</v>
      </c>
      <c r="X138" s="103"/>
      <c r="Y138" s="104"/>
      <c r="Z138" s="104"/>
      <c r="AA138" s="105"/>
      <c r="AB138" s="103"/>
      <c r="AC138" s="104"/>
      <c r="AD138" s="104"/>
      <c r="AE138" s="105"/>
      <c r="AF138" s="89"/>
      <c r="AG138" s="137"/>
      <c r="AH138" s="137"/>
      <c r="AI138" s="103"/>
      <c r="AJ138" s="104"/>
      <c r="AK138" s="105"/>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
      <c r="A139" s="89"/>
      <c r="B139" s="90"/>
      <c r="C139" s="89"/>
      <c r="D139" s="91"/>
      <c r="E139" s="91"/>
      <c r="F139" s="91"/>
      <c r="G139" s="92"/>
      <c r="H139" s="89"/>
      <c r="I139" s="91"/>
      <c r="J139" s="91"/>
      <c r="K139" s="91"/>
      <c r="L139" s="91"/>
      <c r="M139" s="92"/>
      <c r="N139" s="14" t="s">
        <v>48</v>
      </c>
      <c r="O139" s="103"/>
      <c r="P139" s="104"/>
      <c r="Q139" s="104"/>
      <c r="R139" s="105"/>
      <c r="S139" s="103"/>
      <c r="T139" s="104"/>
      <c r="U139" s="104"/>
      <c r="V139" s="105"/>
      <c r="W139" s="14" t="s">
        <v>49</v>
      </c>
      <c r="X139" s="103"/>
      <c r="Y139" s="104"/>
      <c r="Z139" s="104"/>
      <c r="AA139" s="105"/>
      <c r="AB139" s="103"/>
      <c r="AC139" s="104"/>
      <c r="AD139" s="104"/>
      <c r="AE139" s="105"/>
      <c r="AF139" s="89"/>
      <c r="AG139" s="137"/>
      <c r="AH139" s="137"/>
      <c r="AI139" s="103"/>
      <c r="AJ139" s="104"/>
      <c r="AK139" s="105"/>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x14ac:dyDescent="0.2">
      <c r="A140" s="89"/>
      <c r="B140" s="90"/>
      <c r="C140" s="89"/>
      <c r="D140" s="91"/>
      <c r="E140" s="91"/>
      <c r="F140" s="91"/>
      <c r="G140" s="92"/>
      <c r="H140" s="89"/>
      <c r="I140" s="91"/>
      <c r="J140" s="91"/>
      <c r="K140" s="91"/>
      <c r="L140" s="91"/>
      <c r="M140" s="92"/>
      <c r="N140" s="14" t="s">
        <v>50</v>
      </c>
      <c r="O140" s="103"/>
      <c r="P140" s="104"/>
      <c r="Q140" s="104"/>
      <c r="R140" s="105"/>
      <c r="S140" s="103"/>
      <c r="T140" s="104"/>
      <c r="U140" s="104"/>
      <c r="V140" s="105"/>
      <c r="W140" s="14" t="s">
        <v>51</v>
      </c>
      <c r="X140" s="103"/>
      <c r="Y140" s="104"/>
      <c r="Z140" s="104"/>
      <c r="AA140" s="105"/>
      <c r="AB140" s="103"/>
      <c r="AC140" s="104"/>
      <c r="AD140" s="104"/>
      <c r="AE140" s="105"/>
      <c r="AF140" s="89"/>
      <c r="AG140" s="137"/>
      <c r="AH140" s="137"/>
      <c r="AI140" s="103"/>
      <c r="AJ140" s="104"/>
      <c r="AK140" s="105"/>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x14ac:dyDescent="0.2">
      <c r="A141" s="74" t="s">
        <v>124</v>
      </c>
      <c r="B141" s="75"/>
      <c r="C141" s="76"/>
      <c r="D141" s="77"/>
      <c r="E141" s="78"/>
      <c r="F141" s="79"/>
      <c r="G141" s="74" t="s">
        <v>125</v>
      </c>
      <c r="H141" s="75"/>
      <c r="I141" s="76"/>
      <c r="J141" s="87"/>
      <c r="K141" s="87"/>
      <c r="L141" s="87"/>
      <c r="M141" s="88"/>
      <c r="N141" s="97"/>
      <c r="O141" s="98"/>
      <c r="P141" s="98"/>
      <c r="Q141" s="98"/>
      <c r="R141" s="98"/>
      <c r="S141" s="138"/>
      <c r="T141" s="139"/>
      <c r="U141" s="139"/>
      <c r="V141" s="140"/>
      <c r="W141" s="14" t="s">
        <v>52</v>
      </c>
      <c r="X141" s="103"/>
      <c r="Y141" s="104"/>
      <c r="Z141" s="104"/>
      <c r="AA141" s="105"/>
      <c r="AB141" s="103"/>
      <c r="AC141" s="104"/>
      <c r="AD141" s="104"/>
      <c r="AE141" s="105"/>
      <c r="AF141" s="89"/>
      <c r="AG141" s="137"/>
      <c r="AH141" s="137"/>
      <c r="AI141" s="103"/>
      <c r="AJ141" s="104"/>
      <c r="AK141" s="105"/>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ht="13.7" customHeight="1" thickBot="1" x14ac:dyDescent="0.25">
      <c r="A142" s="72" t="s">
        <v>111</v>
      </c>
      <c r="B142" s="72"/>
      <c r="C142" s="73"/>
      <c r="D142" s="73"/>
      <c r="E142" s="73"/>
      <c r="F142" s="58" t="s">
        <v>104</v>
      </c>
      <c r="G142" s="58"/>
      <c r="H142" s="73"/>
      <c r="I142" s="73"/>
      <c r="J142" s="73"/>
      <c r="K142" s="93" t="s">
        <v>105</v>
      </c>
      <c r="L142" s="93"/>
      <c r="M142" s="93"/>
      <c r="N142" s="15" t="s">
        <v>53</v>
      </c>
      <c r="O142" s="131">
        <f>C142*0.67</f>
        <v>0</v>
      </c>
      <c r="P142" s="132"/>
      <c r="Q142" s="132"/>
      <c r="R142" s="133"/>
      <c r="S142" s="131">
        <f>H142*0.67</f>
        <v>0</v>
      </c>
      <c r="T142" s="132"/>
      <c r="U142" s="132"/>
      <c r="V142" s="133"/>
      <c r="W142" s="15" t="s">
        <v>20</v>
      </c>
      <c r="X142" s="145">
        <f>SUM(X138:AA141)</f>
        <v>0</v>
      </c>
      <c r="Y142" s="146"/>
      <c r="Z142" s="146"/>
      <c r="AA142" s="147"/>
      <c r="AB142" s="145">
        <f>SUM(AB138:AE141)</f>
        <v>0</v>
      </c>
      <c r="AC142" s="148"/>
      <c r="AD142" s="148"/>
      <c r="AE142" s="149"/>
      <c r="AF142" s="150"/>
      <c r="AG142" s="151"/>
      <c r="AH142" s="151"/>
      <c r="AI142" s="145">
        <f>SUM(AI138:AK141)</f>
        <v>0</v>
      </c>
      <c r="AJ142" s="148"/>
      <c r="AK142" s="149"/>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ht="13.5" thickTop="1" x14ac:dyDescent="0.2">
      <c r="A143" s="80" t="s">
        <v>84</v>
      </c>
      <c r="B143" s="81"/>
      <c r="C143" s="82" t="s">
        <v>39</v>
      </c>
      <c r="D143" s="83"/>
      <c r="E143" s="83"/>
      <c r="F143" s="83"/>
      <c r="G143" s="84"/>
      <c r="H143" s="83" t="s">
        <v>40</v>
      </c>
      <c r="I143" s="83"/>
      <c r="J143" s="83"/>
      <c r="K143" s="85"/>
      <c r="L143" s="85"/>
      <c r="M143" s="86"/>
      <c r="N143" s="17">
        <v>1</v>
      </c>
      <c r="O143" s="99" t="s">
        <v>41</v>
      </c>
      <c r="P143" s="100"/>
      <c r="Q143" s="100"/>
      <c r="R143" s="81"/>
      <c r="S143" s="99" t="s">
        <v>42</v>
      </c>
      <c r="T143" s="100"/>
      <c r="U143" s="100"/>
      <c r="V143" s="81"/>
      <c r="W143" s="16">
        <v>2</v>
      </c>
      <c r="X143" s="99" t="s">
        <v>41</v>
      </c>
      <c r="Y143" s="100"/>
      <c r="Z143" s="100"/>
      <c r="AA143" s="81"/>
      <c r="AB143" s="99" t="s">
        <v>42</v>
      </c>
      <c r="AC143" s="100"/>
      <c r="AD143" s="100"/>
      <c r="AE143" s="81"/>
      <c r="AF143" s="99" t="s">
        <v>43</v>
      </c>
      <c r="AG143" s="100"/>
      <c r="AH143" s="100"/>
      <c r="AI143" s="99" t="s">
        <v>44</v>
      </c>
      <c r="AJ143" s="100"/>
      <c r="AK143" s="81"/>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x14ac:dyDescent="0.2">
      <c r="A144" s="89"/>
      <c r="B144" s="90"/>
      <c r="C144" s="89"/>
      <c r="D144" s="91"/>
      <c r="E144" s="91"/>
      <c r="F144" s="91"/>
      <c r="G144" s="92"/>
      <c r="H144" s="89"/>
      <c r="I144" s="91"/>
      <c r="J144" s="91"/>
      <c r="K144" s="91"/>
      <c r="L144" s="91"/>
      <c r="M144" s="92"/>
      <c r="N144" s="14" t="s">
        <v>45</v>
      </c>
      <c r="O144" s="103"/>
      <c r="P144" s="104"/>
      <c r="Q144" s="104"/>
      <c r="R144" s="105"/>
      <c r="S144" s="103"/>
      <c r="T144" s="104"/>
      <c r="U144" s="104"/>
      <c r="V144" s="105"/>
      <c r="W144" s="14" t="s">
        <v>47</v>
      </c>
      <c r="X144" s="103"/>
      <c r="Y144" s="104"/>
      <c r="Z144" s="104"/>
      <c r="AA144" s="105"/>
      <c r="AB144" s="103"/>
      <c r="AC144" s="104"/>
      <c r="AD144" s="104"/>
      <c r="AE144" s="105"/>
      <c r="AF144" s="89"/>
      <c r="AG144" s="137"/>
      <c r="AH144" s="137"/>
      <c r="AI144" s="103"/>
      <c r="AJ144" s="104"/>
      <c r="AK144" s="105"/>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
      <c r="A145" s="89"/>
      <c r="B145" s="90"/>
      <c r="C145" s="89"/>
      <c r="D145" s="91"/>
      <c r="E145" s="91"/>
      <c r="F145" s="91"/>
      <c r="G145" s="92"/>
      <c r="H145" s="89"/>
      <c r="I145" s="91"/>
      <c r="J145" s="91"/>
      <c r="K145" s="91"/>
      <c r="L145" s="91"/>
      <c r="M145" s="92"/>
      <c r="N145" s="14" t="s">
        <v>48</v>
      </c>
      <c r="O145" s="103"/>
      <c r="P145" s="104"/>
      <c r="Q145" s="104"/>
      <c r="R145" s="105"/>
      <c r="S145" s="103"/>
      <c r="T145" s="104"/>
      <c r="U145" s="104"/>
      <c r="V145" s="105"/>
      <c r="W145" s="14" t="s">
        <v>49</v>
      </c>
      <c r="X145" s="103"/>
      <c r="Y145" s="104"/>
      <c r="Z145" s="104"/>
      <c r="AA145" s="105"/>
      <c r="AB145" s="103"/>
      <c r="AC145" s="104"/>
      <c r="AD145" s="104"/>
      <c r="AE145" s="105"/>
      <c r="AF145" s="89"/>
      <c r="AG145" s="137"/>
      <c r="AH145" s="137"/>
      <c r="AI145" s="103"/>
      <c r="AJ145" s="104"/>
      <c r="AK145" s="105"/>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x14ac:dyDescent="0.2">
      <c r="A146" s="89"/>
      <c r="B146" s="90"/>
      <c r="C146" s="89"/>
      <c r="D146" s="91"/>
      <c r="E146" s="91"/>
      <c r="F146" s="91"/>
      <c r="G146" s="92"/>
      <c r="H146" s="89"/>
      <c r="I146" s="91"/>
      <c r="J146" s="91"/>
      <c r="K146" s="91"/>
      <c r="L146" s="91"/>
      <c r="M146" s="92"/>
      <c r="N146" s="14" t="s">
        <v>50</v>
      </c>
      <c r="O146" s="103"/>
      <c r="P146" s="104"/>
      <c r="Q146" s="104"/>
      <c r="R146" s="105"/>
      <c r="S146" s="103"/>
      <c r="T146" s="104"/>
      <c r="U146" s="104"/>
      <c r="V146" s="105"/>
      <c r="W146" s="14" t="s">
        <v>51</v>
      </c>
      <c r="X146" s="103"/>
      <c r="Y146" s="104"/>
      <c r="Z146" s="104"/>
      <c r="AA146" s="105"/>
      <c r="AB146" s="103"/>
      <c r="AC146" s="104"/>
      <c r="AD146" s="104"/>
      <c r="AE146" s="105"/>
      <c r="AF146" s="89"/>
      <c r="AG146" s="137"/>
      <c r="AH146" s="137"/>
      <c r="AI146" s="103"/>
      <c r="AJ146" s="104"/>
      <c r="AK146" s="105"/>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x14ac:dyDescent="0.2">
      <c r="A147" s="74" t="s">
        <v>124</v>
      </c>
      <c r="B147" s="75"/>
      <c r="C147" s="76"/>
      <c r="D147" s="77"/>
      <c r="E147" s="78"/>
      <c r="F147" s="79"/>
      <c r="G147" s="74" t="s">
        <v>125</v>
      </c>
      <c r="H147" s="75"/>
      <c r="I147" s="76"/>
      <c r="J147" s="87"/>
      <c r="K147" s="87"/>
      <c r="L147" s="87"/>
      <c r="M147" s="88"/>
      <c r="N147" s="97"/>
      <c r="O147" s="98"/>
      <c r="P147" s="98"/>
      <c r="Q147" s="98"/>
      <c r="R147" s="98"/>
      <c r="S147" s="138"/>
      <c r="T147" s="139"/>
      <c r="U147" s="139"/>
      <c r="V147" s="140"/>
      <c r="W147" s="14" t="s">
        <v>52</v>
      </c>
      <c r="X147" s="103"/>
      <c r="Y147" s="104"/>
      <c r="Z147" s="104"/>
      <c r="AA147" s="105"/>
      <c r="AB147" s="103"/>
      <c r="AC147" s="104"/>
      <c r="AD147" s="104"/>
      <c r="AE147" s="105"/>
      <c r="AF147" s="89"/>
      <c r="AG147" s="137"/>
      <c r="AH147" s="137"/>
      <c r="AI147" s="103"/>
      <c r="AJ147" s="104"/>
      <c r="AK147" s="105"/>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ht="13.7" customHeight="1" thickBot="1" x14ac:dyDescent="0.25">
      <c r="A148" s="72" t="s">
        <v>111</v>
      </c>
      <c r="B148" s="72"/>
      <c r="C148" s="73"/>
      <c r="D148" s="73"/>
      <c r="E148" s="73"/>
      <c r="F148" s="58" t="s">
        <v>104</v>
      </c>
      <c r="G148" s="58"/>
      <c r="H148" s="73"/>
      <c r="I148" s="73"/>
      <c r="J148" s="73"/>
      <c r="K148" s="93" t="s">
        <v>105</v>
      </c>
      <c r="L148" s="93"/>
      <c r="M148" s="93"/>
      <c r="N148" s="15" t="s">
        <v>53</v>
      </c>
      <c r="O148" s="131">
        <f>C148*0.67</f>
        <v>0</v>
      </c>
      <c r="P148" s="132"/>
      <c r="Q148" s="132"/>
      <c r="R148" s="133"/>
      <c r="S148" s="131">
        <f>H148*0.67</f>
        <v>0</v>
      </c>
      <c r="T148" s="132"/>
      <c r="U148" s="132"/>
      <c r="V148" s="133"/>
      <c r="W148" s="15" t="s">
        <v>20</v>
      </c>
      <c r="X148" s="145">
        <f>SUM(X144:AA147)</f>
        <v>0</v>
      </c>
      <c r="Y148" s="146"/>
      <c r="Z148" s="146"/>
      <c r="AA148" s="147"/>
      <c r="AB148" s="145">
        <f>SUM(AB144:AE147)</f>
        <v>0</v>
      </c>
      <c r="AC148" s="148"/>
      <c r="AD148" s="148"/>
      <c r="AE148" s="149"/>
      <c r="AF148" s="150"/>
      <c r="AG148" s="151"/>
      <c r="AH148" s="151"/>
      <c r="AI148" s="145">
        <f>SUM(AI144:AK147)</f>
        <v>0</v>
      </c>
      <c r="AJ148" s="148"/>
      <c r="AK148" s="149"/>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ht="13.5" thickTop="1" x14ac:dyDescent="0.2">
      <c r="A149" s="80" t="s">
        <v>85</v>
      </c>
      <c r="B149" s="81"/>
      <c r="C149" s="82" t="s">
        <v>39</v>
      </c>
      <c r="D149" s="83"/>
      <c r="E149" s="83"/>
      <c r="F149" s="83"/>
      <c r="G149" s="84"/>
      <c r="H149" s="83" t="s">
        <v>40</v>
      </c>
      <c r="I149" s="83"/>
      <c r="J149" s="83"/>
      <c r="K149" s="85"/>
      <c r="L149" s="85"/>
      <c r="M149" s="86"/>
      <c r="N149" s="17">
        <v>1</v>
      </c>
      <c r="O149" s="99" t="s">
        <v>41</v>
      </c>
      <c r="P149" s="100"/>
      <c r="Q149" s="100"/>
      <c r="R149" s="81"/>
      <c r="S149" s="99" t="s">
        <v>42</v>
      </c>
      <c r="T149" s="100"/>
      <c r="U149" s="100"/>
      <c r="V149" s="81"/>
      <c r="W149" s="16">
        <v>2</v>
      </c>
      <c r="X149" s="99" t="s">
        <v>41</v>
      </c>
      <c r="Y149" s="100"/>
      <c r="Z149" s="100"/>
      <c r="AA149" s="81"/>
      <c r="AB149" s="99" t="s">
        <v>42</v>
      </c>
      <c r="AC149" s="100"/>
      <c r="AD149" s="100"/>
      <c r="AE149" s="81"/>
      <c r="AF149" s="99" t="s">
        <v>43</v>
      </c>
      <c r="AG149" s="100"/>
      <c r="AH149" s="100"/>
      <c r="AI149" s="99" t="s">
        <v>44</v>
      </c>
      <c r="AJ149" s="100"/>
      <c r="AK149" s="81"/>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x14ac:dyDescent="0.2">
      <c r="A150" s="89"/>
      <c r="B150" s="90"/>
      <c r="C150" s="89"/>
      <c r="D150" s="91"/>
      <c r="E150" s="91"/>
      <c r="F150" s="91"/>
      <c r="G150" s="92"/>
      <c r="H150" s="89"/>
      <c r="I150" s="91"/>
      <c r="J150" s="91"/>
      <c r="K150" s="91"/>
      <c r="L150" s="91"/>
      <c r="M150" s="92"/>
      <c r="N150" s="14" t="s">
        <v>45</v>
      </c>
      <c r="O150" s="103"/>
      <c r="P150" s="104"/>
      <c r="Q150" s="104"/>
      <c r="R150" s="105"/>
      <c r="S150" s="103"/>
      <c r="T150" s="104"/>
      <c r="U150" s="104"/>
      <c r="V150" s="105"/>
      <c r="W150" s="14" t="s">
        <v>47</v>
      </c>
      <c r="X150" s="103"/>
      <c r="Y150" s="104"/>
      <c r="Z150" s="104"/>
      <c r="AA150" s="105"/>
      <c r="AB150" s="103"/>
      <c r="AC150" s="104"/>
      <c r="AD150" s="104"/>
      <c r="AE150" s="105"/>
      <c r="AF150" s="89"/>
      <c r="AG150" s="137"/>
      <c r="AH150" s="137"/>
      <c r="AI150" s="103"/>
      <c r="AJ150" s="104"/>
      <c r="AK150" s="105"/>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
      <c r="A151" s="89"/>
      <c r="B151" s="90"/>
      <c r="C151" s="89"/>
      <c r="D151" s="91"/>
      <c r="E151" s="91"/>
      <c r="F151" s="91"/>
      <c r="G151" s="92"/>
      <c r="H151" s="89"/>
      <c r="I151" s="91"/>
      <c r="J151" s="91"/>
      <c r="K151" s="91"/>
      <c r="L151" s="91"/>
      <c r="M151" s="92"/>
      <c r="N151" s="14" t="s">
        <v>48</v>
      </c>
      <c r="O151" s="103"/>
      <c r="P151" s="104"/>
      <c r="Q151" s="104"/>
      <c r="R151" s="105"/>
      <c r="S151" s="103"/>
      <c r="T151" s="104"/>
      <c r="U151" s="104"/>
      <c r="V151" s="105"/>
      <c r="W151" s="14" t="s">
        <v>49</v>
      </c>
      <c r="X151" s="103"/>
      <c r="Y151" s="104"/>
      <c r="Z151" s="104"/>
      <c r="AA151" s="105"/>
      <c r="AB151" s="103"/>
      <c r="AC151" s="104"/>
      <c r="AD151" s="104"/>
      <c r="AE151" s="105"/>
      <c r="AF151" s="89"/>
      <c r="AG151" s="137"/>
      <c r="AH151" s="137"/>
      <c r="AI151" s="103"/>
      <c r="AJ151" s="104"/>
      <c r="AK151" s="105"/>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x14ac:dyDescent="0.2">
      <c r="A152" s="89"/>
      <c r="B152" s="90"/>
      <c r="C152" s="89"/>
      <c r="D152" s="91"/>
      <c r="E152" s="91"/>
      <c r="F152" s="91"/>
      <c r="G152" s="92"/>
      <c r="H152" s="89"/>
      <c r="I152" s="91"/>
      <c r="J152" s="91"/>
      <c r="K152" s="91"/>
      <c r="L152" s="91"/>
      <c r="M152" s="92"/>
      <c r="N152" s="14" t="s">
        <v>50</v>
      </c>
      <c r="O152" s="103"/>
      <c r="P152" s="104"/>
      <c r="Q152" s="104"/>
      <c r="R152" s="105"/>
      <c r="S152" s="103"/>
      <c r="T152" s="104"/>
      <c r="U152" s="104"/>
      <c r="V152" s="105"/>
      <c r="W152" s="14" t="s">
        <v>51</v>
      </c>
      <c r="X152" s="103"/>
      <c r="Y152" s="104"/>
      <c r="Z152" s="104"/>
      <c r="AA152" s="105"/>
      <c r="AB152" s="103"/>
      <c r="AC152" s="104"/>
      <c r="AD152" s="104"/>
      <c r="AE152" s="105"/>
      <c r="AF152" s="89"/>
      <c r="AG152" s="137"/>
      <c r="AH152" s="137"/>
      <c r="AI152" s="103"/>
      <c r="AJ152" s="104"/>
      <c r="AK152" s="105"/>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x14ac:dyDescent="0.2">
      <c r="A153" s="74" t="s">
        <v>124</v>
      </c>
      <c r="B153" s="75"/>
      <c r="C153" s="76"/>
      <c r="D153" s="77"/>
      <c r="E153" s="78"/>
      <c r="F153" s="79"/>
      <c r="G153" s="74" t="s">
        <v>125</v>
      </c>
      <c r="H153" s="75"/>
      <c r="I153" s="76"/>
      <c r="J153" s="87"/>
      <c r="K153" s="87"/>
      <c r="L153" s="87"/>
      <c r="M153" s="88"/>
      <c r="N153" s="97"/>
      <c r="O153" s="98"/>
      <c r="P153" s="98"/>
      <c r="Q153" s="98"/>
      <c r="R153" s="98"/>
      <c r="S153" s="138"/>
      <c r="T153" s="139"/>
      <c r="U153" s="139"/>
      <c r="V153" s="140"/>
      <c r="W153" s="14" t="s">
        <v>52</v>
      </c>
      <c r="X153" s="103"/>
      <c r="Y153" s="104"/>
      <c r="Z153" s="104"/>
      <c r="AA153" s="105"/>
      <c r="AB153" s="103"/>
      <c r="AC153" s="104"/>
      <c r="AD153" s="104"/>
      <c r="AE153" s="105"/>
      <c r="AF153" s="89"/>
      <c r="AG153" s="137"/>
      <c r="AH153" s="137"/>
      <c r="AI153" s="103"/>
      <c r="AJ153" s="104"/>
      <c r="AK153" s="105"/>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ht="13.7" customHeight="1" thickBot="1" x14ac:dyDescent="0.25">
      <c r="A154" s="72" t="s">
        <v>111</v>
      </c>
      <c r="B154" s="72"/>
      <c r="C154" s="73"/>
      <c r="D154" s="73"/>
      <c r="E154" s="73"/>
      <c r="F154" s="58" t="s">
        <v>104</v>
      </c>
      <c r="G154" s="58"/>
      <c r="H154" s="73"/>
      <c r="I154" s="73"/>
      <c r="J154" s="73"/>
      <c r="K154" s="93" t="s">
        <v>105</v>
      </c>
      <c r="L154" s="93"/>
      <c r="M154" s="93"/>
      <c r="N154" s="15" t="s">
        <v>53</v>
      </c>
      <c r="O154" s="131">
        <f>C154*0.67</f>
        <v>0</v>
      </c>
      <c r="P154" s="132"/>
      <c r="Q154" s="132"/>
      <c r="R154" s="133"/>
      <c r="S154" s="131">
        <f>H154*0.67</f>
        <v>0</v>
      </c>
      <c r="T154" s="132"/>
      <c r="U154" s="132"/>
      <c r="V154" s="133"/>
      <c r="W154" s="15" t="s">
        <v>20</v>
      </c>
      <c r="X154" s="145">
        <f>SUM(X150:AA153)</f>
        <v>0</v>
      </c>
      <c r="Y154" s="146"/>
      <c r="Z154" s="146"/>
      <c r="AA154" s="147"/>
      <c r="AB154" s="145">
        <f>SUM(AB150:AE153)</f>
        <v>0</v>
      </c>
      <c r="AC154" s="148"/>
      <c r="AD154" s="148"/>
      <c r="AE154" s="149"/>
      <c r="AF154" s="150"/>
      <c r="AG154" s="151"/>
      <c r="AH154" s="151"/>
      <c r="AI154" s="145">
        <f>SUM(AI150:AK153)</f>
        <v>0</v>
      </c>
      <c r="AJ154" s="148"/>
      <c r="AK154" s="149"/>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ht="13.5" thickTop="1" x14ac:dyDescent="0.2">
      <c r="A155" s="80" t="s">
        <v>86</v>
      </c>
      <c r="B155" s="81"/>
      <c r="C155" s="82" t="s">
        <v>39</v>
      </c>
      <c r="D155" s="83"/>
      <c r="E155" s="83"/>
      <c r="F155" s="83"/>
      <c r="G155" s="84"/>
      <c r="H155" s="83" t="s">
        <v>40</v>
      </c>
      <c r="I155" s="83"/>
      <c r="J155" s="83"/>
      <c r="K155" s="85"/>
      <c r="L155" s="85"/>
      <c r="M155" s="86"/>
      <c r="N155" s="17">
        <v>1</v>
      </c>
      <c r="O155" s="99" t="s">
        <v>41</v>
      </c>
      <c r="P155" s="100"/>
      <c r="Q155" s="100"/>
      <c r="R155" s="81"/>
      <c r="S155" s="99" t="s">
        <v>42</v>
      </c>
      <c r="T155" s="100"/>
      <c r="U155" s="100"/>
      <c r="V155" s="81"/>
      <c r="W155" s="16">
        <v>2</v>
      </c>
      <c r="X155" s="99" t="s">
        <v>41</v>
      </c>
      <c r="Y155" s="100"/>
      <c r="Z155" s="100"/>
      <c r="AA155" s="81"/>
      <c r="AB155" s="99" t="s">
        <v>42</v>
      </c>
      <c r="AC155" s="100"/>
      <c r="AD155" s="100"/>
      <c r="AE155" s="81"/>
      <c r="AF155" s="99" t="s">
        <v>43</v>
      </c>
      <c r="AG155" s="100"/>
      <c r="AH155" s="100"/>
      <c r="AI155" s="99" t="s">
        <v>44</v>
      </c>
      <c r="AJ155" s="100"/>
      <c r="AK155" s="81"/>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x14ac:dyDescent="0.2">
      <c r="A156" s="89"/>
      <c r="B156" s="90"/>
      <c r="C156" s="89"/>
      <c r="D156" s="91"/>
      <c r="E156" s="91"/>
      <c r="F156" s="91"/>
      <c r="G156" s="92"/>
      <c r="H156" s="89"/>
      <c r="I156" s="91"/>
      <c r="J156" s="91"/>
      <c r="K156" s="91"/>
      <c r="L156" s="91"/>
      <c r="M156" s="92"/>
      <c r="N156" s="14" t="s">
        <v>45</v>
      </c>
      <c r="O156" s="103"/>
      <c r="P156" s="104"/>
      <c r="Q156" s="104"/>
      <c r="R156" s="105"/>
      <c r="S156" s="103"/>
      <c r="T156" s="104"/>
      <c r="U156" s="104"/>
      <c r="V156" s="105"/>
      <c r="W156" s="14" t="s">
        <v>47</v>
      </c>
      <c r="X156" s="103"/>
      <c r="Y156" s="104"/>
      <c r="Z156" s="104"/>
      <c r="AA156" s="105"/>
      <c r="AB156" s="103"/>
      <c r="AC156" s="104"/>
      <c r="AD156" s="104"/>
      <c r="AE156" s="105"/>
      <c r="AF156" s="89"/>
      <c r="AG156" s="137"/>
      <c r="AH156" s="137"/>
      <c r="AI156" s="103"/>
      <c r="AJ156" s="104"/>
      <c r="AK156" s="105"/>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
      <c r="A157" s="89"/>
      <c r="B157" s="90"/>
      <c r="C157" s="89"/>
      <c r="D157" s="91"/>
      <c r="E157" s="91"/>
      <c r="F157" s="91"/>
      <c r="G157" s="92"/>
      <c r="H157" s="89"/>
      <c r="I157" s="91"/>
      <c r="J157" s="91"/>
      <c r="K157" s="91"/>
      <c r="L157" s="91"/>
      <c r="M157" s="92"/>
      <c r="N157" s="14" t="s">
        <v>48</v>
      </c>
      <c r="O157" s="103"/>
      <c r="P157" s="104"/>
      <c r="Q157" s="104"/>
      <c r="R157" s="105"/>
      <c r="S157" s="103"/>
      <c r="T157" s="104"/>
      <c r="U157" s="104"/>
      <c r="V157" s="105"/>
      <c r="W157" s="14" t="s">
        <v>49</v>
      </c>
      <c r="X157" s="103"/>
      <c r="Y157" s="104"/>
      <c r="Z157" s="104"/>
      <c r="AA157" s="105"/>
      <c r="AB157" s="103"/>
      <c r="AC157" s="104"/>
      <c r="AD157" s="104"/>
      <c r="AE157" s="105"/>
      <c r="AF157" s="89"/>
      <c r="AG157" s="137"/>
      <c r="AH157" s="137"/>
      <c r="AI157" s="103"/>
      <c r="AJ157" s="104"/>
      <c r="AK157" s="105"/>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x14ac:dyDescent="0.2">
      <c r="A158" s="89"/>
      <c r="B158" s="90"/>
      <c r="C158" s="89"/>
      <c r="D158" s="91"/>
      <c r="E158" s="91"/>
      <c r="F158" s="91"/>
      <c r="G158" s="92"/>
      <c r="H158" s="89"/>
      <c r="I158" s="91"/>
      <c r="J158" s="91"/>
      <c r="K158" s="91"/>
      <c r="L158" s="91"/>
      <c r="M158" s="92"/>
      <c r="N158" s="14" t="s">
        <v>50</v>
      </c>
      <c r="O158" s="103"/>
      <c r="P158" s="104"/>
      <c r="Q158" s="104"/>
      <c r="R158" s="105"/>
      <c r="S158" s="103"/>
      <c r="T158" s="104"/>
      <c r="U158" s="104"/>
      <c r="V158" s="105"/>
      <c r="W158" s="14" t="s">
        <v>51</v>
      </c>
      <c r="X158" s="103"/>
      <c r="Y158" s="104"/>
      <c r="Z158" s="104"/>
      <c r="AA158" s="105"/>
      <c r="AB158" s="103"/>
      <c r="AC158" s="104"/>
      <c r="AD158" s="104"/>
      <c r="AE158" s="105"/>
      <c r="AF158" s="89"/>
      <c r="AG158" s="137"/>
      <c r="AH158" s="137"/>
      <c r="AI158" s="103"/>
      <c r="AJ158" s="104"/>
      <c r="AK158" s="105"/>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x14ac:dyDescent="0.2">
      <c r="A159" s="74" t="s">
        <v>124</v>
      </c>
      <c r="B159" s="75"/>
      <c r="C159" s="76"/>
      <c r="D159" s="77"/>
      <c r="E159" s="78"/>
      <c r="F159" s="79"/>
      <c r="G159" s="74" t="s">
        <v>125</v>
      </c>
      <c r="H159" s="75"/>
      <c r="I159" s="76"/>
      <c r="J159" s="87"/>
      <c r="K159" s="87"/>
      <c r="L159" s="87"/>
      <c r="M159" s="88"/>
      <c r="N159" s="97"/>
      <c r="O159" s="98"/>
      <c r="P159" s="98"/>
      <c r="Q159" s="98"/>
      <c r="R159" s="98"/>
      <c r="S159" s="138"/>
      <c r="T159" s="139"/>
      <c r="U159" s="139"/>
      <c r="V159" s="140"/>
      <c r="W159" s="14" t="s">
        <v>52</v>
      </c>
      <c r="X159" s="103"/>
      <c r="Y159" s="104"/>
      <c r="Z159" s="104"/>
      <c r="AA159" s="105"/>
      <c r="AB159" s="103"/>
      <c r="AC159" s="104"/>
      <c r="AD159" s="104"/>
      <c r="AE159" s="105"/>
      <c r="AF159" s="89"/>
      <c r="AG159" s="137"/>
      <c r="AH159" s="137"/>
      <c r="AI159" s="103"/>
      <c r="AJ159" s="104"/>
      <c r="AK159" s="105"/>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ht="13.7" customHeight="1" thickBot="1" x14ac:dyDescent="0.25">
      <c r="A160" s="72" t="s">
        <v>111</v>
      </c>
      <c r="B160" s="72"/>
      <c r="C160" s="73"/>
      <c r="D160" s="73"/>
      <c r="E160" s="73"/>
      <c r="F160" s="58" t="s">
        <v>104</v>
      </c>
      <c r="G160" s="58"/>
      <c r="H160" s="73"/>
      <c r="I160" s="73"/>
      <c r="J160" s="73"/>
      <c r="K160" s="93" t="s">
        <v>105</v>
      </c>
      <c r="L160" s="93"/>
      <c r="M160" s="93"/>
      <c r="N160" s="15" t="s">
        <v>53</v>
      </c>
      <c r="O160" s="131">
        <f>C160*0.67</f>
        <v>0</v>
      </c>
      <c r="P160" s="132"/>
      <c r="Q160" s="132"/>
      <c r="R160" s="133"/>
      <c r="S160" s="131">
        <f>H160*0.67</f>
        <v>0</v>
      </c>
      <c r="T160" s="132"/>
      <c r="U160" s="132"/>
      <c r="V160" s="133"/>
      <c r="W160" s="15" t="s">
        <v>20</v>
      </c>
      <c r="X160" s="145">
        <f>SUM(X156:AA159)</f>
        <v>0</v>
      </c>
      <c r="Y160" s="146"/>
      <c r="Z160" s="146"/>
      <c r="AA160" s="147"/>
      <c r="AB160" s="145">
        <f>SUM(AB156:AE159)</f>
        <v>0</v>
      </c>
      <c r="AC160" s="148"/>
      <c r="AD160" s="148"/>
      <c r="AE160" s="149"/>
      <c r="AF160" s="150"/>
      <c r="AG160" s="151"/>
      <c r="AH160" s="151"/>
      <c r="AI160" s="145">
        <f>SUM(AI156:AK159)</f>
        <v>0</v>
      </c>
      <c r="AJ160" s="148"/>
      <c r="AK160" s="149"/>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ht="13.5" thickTop="1" x14ac:dyDescent="0.2">
      <c r="A161" s="80" t="s">
        <v>87</v>
      </c>
      <c r="B161" s="81"/>
      <c r="C161" s="82" t="s">
        <v>39</v>
      </c>
      <c r="D161" s="83"/>
      <c r="E161" s="83"/>
      <c r="F161" s="83"/>
      <c r="G161" s="84"/>
      <c r="H161" s="83" t="s">
        <v>40</v>
      </c>
      <c r="I161" s="83"/>
      <c r="J161" s="83"/>
      <c r="K161" s="85"/>
      <c r="L161" s="85"/>
      <c r="M161" s="86"/>
      <c r="N161" s="17">
        <v>1</v>
      </c>
      <c r="O161" s="99" t="s">
        <v>41</v>
      </c>
      <c r="P161" s="100"/>
      <c r="Q161" s="100"/>
      <c r="R161" s="81"/>
      <c r="S161" s="99" t="s">
        <v>42</v>
      </c>
      <c r="T161" s="100"/>
      <c r="U161" s="100"/>
      <c r="V161" s="81"/>
      <c r="W161" s="16">
        <v>2</v>
      </c>
      <c r="X161" s="99" t="s">
        <v>41</v>
      </c>
      <c r="Y161" s="100"/>
      <c r="Z161" s="100"/>
      <c r="AA161" s="81"/>
      <c r="AB161" s="99" t="s">
        <v>42</v>
      </c>
      <c r="AC161" s="100"/>
      <c r="AD161" s="100"/>
      <c r="AE161" s="81"/>
      <c r="AF161" s="99" t="s">
        <v>43</v>
      </c>
      <c r="AG161" s="100"/>
      <c r="AH161" s="100"/>
      <c r="AI161" s="99" t="s">
        <v>44</v>
      </c>
      <c r="AJ161" s="100"/>
      <c r="AK161" s="81"/>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x14ac:dyDescent="0.2">
      <c r="A162" s="89"/>
      <c r="B162" s="90"/>
      <c r="C162" s="89"/>
      <c r="D162" s="91"/>
      <c r="E162" s="91"/>
      <c r="F162" s="91"/>
      <c r="G162" s="92"/>
      <c r="H162" s="89"/>
      <c r="I162" s="91"/>
      <c r="J162" s="91"/>
      <c r="K162" s="91"/>
      <c r="L162" s="91"/>
      <c r="M162" s="92"/>
      <c r="N162" s="14" t="s">
        <v>45</v>
      </c>
      <c r="O162" s="103"/>
      <c r="P162" s="104"/>
      <c r="Q162" s="104"/>
      <c r="R162" s="105"/>
      <c r="S162" s="103"/>
      <c r="T162" s="104"/>
      <c r="U162" s="104"/>
      <c r="V162" s="105"/>
      <c r="W162" s="14" t="s">
        <v>47</v>
      </c>
      <c r="X162" s="103"/>
      <c r="Y162" s="104"/>
      <c r="Z162" s="104"/>
      <c r="AA162" s="105"/>
      <c r="AB162" s="103"/>
      <c r="AC162" s="104"/>
      <c r="AD162" s="104"/>
      <c r="AE162" s="105"/>
      <c r="AF162" s="89"/>
      <c r="AG162" s="137"/>
      <c r="AH162" s="137"/>
      <c r="AI162" s="103"/>
      <c r="AJ162" s="104"/>
      <c r="AK162" s="105"/>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
      <c r="A163" s="89"/>
      <c r="B163" s="90"/>
      <c r="C163" s="89"/>
      <c r="D163" s="91"/>
      <c r="E163" s="91"/>
      <c r="F163" s="91"/>
      <c r="G163" s="92"/>
      <c r="H163" s="89"/>
      <c r="I163" s="91"/>
      <c r="J163" s="91"/>
      <c r="K163" s="91"/>
      <c r="L163" s="91"/>
      <c r="M163" s="92"/>
      <c r="N163" s="14" t="s">
        <v>48</v>
      </c>
      <c r="O163" s="103"/>
      <c r="P163" s="104"/>
      <c r="Q163" s="104"/>
      <c r="R163" s="105"/>
      <c r="S163" s="103"/>
      <c r="T163" s="104"/>
      <c r="U163" s="104"/>
      <c r="V163" s="105"/>
      <c r="W163" s="14" t="s">
        <v>49</v>
      </c>
      <c r="X163" s="103"/>
      <c r="Y163" s="104"/>
      <c r="Z163" s="104"/>
      <c r="AA163" s="105"/>
      <c r="AB163" s="103"/>
      <c r="AC163" s="104"/>
      <c r="AD163" s="104"/>
      <c r="AE163" s="105"/>
      <c r="AF163" s="89"/>
      <c r="AG163" s="137"/>
      <c r="AH163" s="137"/>
      <c r="AI163" s="103"/>
      <c r="AJ163" s="104"/>
      <c r="AK163" s="105"/>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x14ac:dyDescent="0.2">
      <c r="A164" s="89"/>
      <c r="B164" s="90"/>
      <c r="C164" s="89"/>
      <c r="D164" s="91"/>
      <c r="E164" s="91"/>
      <c r="F164" s="91"/>
      <c r="G164" s="92"/>
      <c r="H164" s="89"/>
      <c r="I164" s="91"/>
      <c r="J164" s="91"/>
      <c r="K164" s="91"/>
      <c r="L164" s="91"/>
      <c r="M164" s="92"/>
      <c r="N164" s="14" t="s">
        <v>50</v>
      </c>
      <c r="O164" s="103"/>
      <c r="P164" s="104"/>
      <c r="Q164" s="104"/>
      <c r="R164" s="105"/>
      <c r="S164" s="103"/>
      <c r="T164" s="104"/>
      <c r="U164" s="104"/>
      <c r="V164" s="105"/>
      <c r="W164" s="14" t="s">
        <v>51</v>
      </c>
      <c r="X164" s="103"/>
      <c r="Y164" s="104"/>
      <c r="Z164" s="104"/>
      <c r="AA164" s="105"/>
      <c r="AB164" s="103"/>
      <c r="AC164" s="104"/>
      <c r="AD164" s="104"/>
      <c r="AE164" s="105"/>
      <c r="AF164" s="89"/>
      <c r="AG164" s="137"/>
      <c r="AH164" s="137"/>
      <c r="AI164" s="103"/>
      <c r="AJ164" s="104"/>
      <c r="AK164" s="105"/>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x14ac:dyDescent="0.2">
      <c r="A165" s="74" t="s">
        <v>124</v>
      </c>
      <c r="B165" s="75"/>
      <c r="C165" s="76"/>
      <c r="D165" s="77"/>
      <c r="E165" s="78"/>
      <c r="F165" s="79"/>
      <c r="G165" s="74" t="s">
        <v>125</v>
      </c>
      <c r="H165" s="75"/>
      <c r="I165" s="76"/>
      <c r="J165" s="87"/>
      <c r="K165" s="87"/>
      <c r="L165" s="87"/>
      <c r="M165" s="88"/>
      <c r="N165" s="97"/>
      <c r="O165" s="98"/>
      <c r="P165" s="98"/>
      <c r="Q165" s="98"/>
      <c r="R165" s="98"/>
      <c r="S165" s="138"/>
      <c r="T165" s="139"/>
      <c r="U165" s="139"/>
      <c r="V165" s="140"/>
      <c r="W165" s="14" t="s">
        <v>52</v>
      </c>
      <c r="X165" s="103"/>
      <c r="Y165" s="104"/>
      <c r="Z165" s="104"/>
      <c r="AA165" s="105"/>
      <c r="AB165" s="103"/>
      <c r="AC165" s="104"/>
      <c r="AD165" s="104"/>
      <c r="AE165" s="105"/>
      <c r="AF165" s="89"/>
      <c r="AG165" s="137"/>
      <c r="AH165" s="137"/>
      <c r="AI165" s="103"/>
      <c r="AJ165" s="104"/>
      <c r="AK165" s="105"/>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ht="13.7" customHeight="1" thickBot="1" x14ac:dyDescent="0.25">
      <c r="A166" s="72" t="s">
        <v>111</v>
      </c>
      <c r="B166" s="72"/>
      <c r="C166" s="73"/>
      <c r="D166" s="73"/>
      <c r="E166" s="73"/>
      <c r="F166" s="58" t="s">
        <v>104</v>
      </c>
      <c r="G166" s="58"/>
      <c r="H166" s="73"/>
      <c r="I166" s="73"/>
      <c r="J166" s="73"/>
      <c r="K166" s="93" t="s">
        <v>105</v>
      </c>
      <c r="L166" s="93"/>
      <c r="M166" s="93"/>
      <c r="N166" s="15" t="s">
        <v>53</v>
      </c>
      <c r="O166" s="131">
        <f>C166*0.67</f>
        <v>0</v>
      </c>
      <c r="P166" s="132"/>
      <c r="Q166" s="132"/>
      <c r="R166" s="133"/>
      <c r="S166" s="131">
        <f>H166*0.67</f>
        <v>0</v>
      </c>
      <c r="T166" s="132"/>
      <c r="U166" s="132"/>
      <c r="V166" s="133"/>
      <c r="W166" s="15" t="s">
        <v>20</v>
      </c>
      <c r="X166" s="145">
        <f>SUM(X162:AA165)</f>
        <v>0</v>
      </c>
      <c r="Y166" s="146"/>
      <c r="Z166" s="146"/>
      <c r="AA166" s="147"/>
      <c r="AB166" s="145">
        <f>SUM(AB162:AE165)</f>
        <v>0</v>
      </c>
      <c r="AC166" s="148"/>
      <c r="AD166" s="148"/>
      <c r="AE166" s="149"/>
      <c r="AF166" s="150"/>
      <c r="AG166" s="151"/>
      <c r="AH166" s="151"/>
      <c r="AI166" s="145">
        <f>SUM(AI162:AK165)</f>
        <v>0</v>
      </c>
      <c r="AJ166" s="148"/>
      <c r="AK166" s="149"/>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ht="13.5" thickTop="1" x14ac:dyDescent="0.2">
      <c r="A167" s="80" t="s">
        <v>88</v>
      </c>
      <c r="B167" s="81"/>
      <c r="C167" s="82" t="s">
        <v>39</v>
      </c>
      <c r="D167" s="83"/>
      <c r="E167" s="83"/>
      <c r="F167" s="83"/>
      <c r="G167" s="84"/>
      <c r="H167" s="83" t="s">
        <v>40</v>
      </c>
      <c r="I167" s="83"/>
      <c r="J167" s="83"/>
      <c r="K167" s="85"/>
      <c r="L167" s="85"/>
      <c r="M167" s="86"/>
      <c r="N167" s="17">
        <v>1</v>
      </c>
      <c r="O167" s="99" t="s">
        <v>41</v>
      </c>
      <c r="P167" s="100"/>
      <c r="Q167" s="100"/>
      <c r="R167" s="81"/>
      <c r="S167" s="99" t="s">
        <v>42</v>
      </c>
      <c r="T167" s="100"/>
      <c r="U167" s="100"/>
      <c r="V167" s="81"/>
      <c r="W167" s="16">
        <v>2</v>
      </c>
      <c r="X167" s="99" t="s">
        <v>41</v>
      </c>
      <c r="Y167" s="100"/>
      <c r="Z167" s="100"/>
      <c r="AA167" s="81"/>
      <c r="AB167" s="99" t="s">
        <v>42</v>
      </c>
      <c r="AC167" s="100"/>
      <c r="AD167" s="100"/>
      <c r="AE167" s="81"/>
      <c r="AF167" s="99" t="s">
        <v>43</v>
      </c>
      <c r="AG167" s="100"/>
      <c r="AH167" s="100"/>
      <c r="AI167" s="99" t="s">
        <v>44</v>
      </c>
      <c r="AJ167" s="100"/>
      <c r="AK167" s="81"/>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x14ac:dyDescent="0.2">
      <c r="A168" s="89"/>
      <c r="B168" s="90"/>
      <c r="C168" s="89"/>
      <c r="D168" s="91"/>
      <c r="E168" s="91"/>
      <c r="F168" s="91"/>
      <c r="G168" s="92"/>
      <c r="H168" s="89"/>
      <c r="I168" s="91"/>
      <c r="J168" s="91"/>
      <c r="K168" s="91"/>
      <c r="L168" s="91"/>
      <c r="M168" s="92"/>
      <c r="N168" s="14" t="s">
        <v>45</v>
      </c>
      <c r="O168" s="103"/>
      <c r="P168" s="104"/>
      <c r="Q168" s="104"/>
      <c r="R168" s="105"/>
      <c r="S168" s="103"/>
      <c r="T168" s="104"/>
      <c r="U168" s="104"/>
      <c r="V168" s="105"/>
      <c r="W168" s="14" t="s">
        <v>47</v>
      </c>
      <c r="X168" s="103"/>
      <c r="Y168" s="104"/>
      <c r="Z168" s="104"/>
      <c r="AA168" s="105"/>
      <c r="AB168" s="103"/>
      <c r="AC168" s="104"/>
      <c r="AD168" s="104"/>
      <c r="AE168" s="105"/>
      <c r="AF168" s="89"/>
      <c r="AG168" s="137"/>
      <c r="AH168" s="137"/>
      <c r="AI168" s="103"/>
      <c r="AJ168" s="104"/>
      <c r="AK168" s="105"/>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
      <c r="A169" s="89"/>
      <c r="B169" s="90"/>
      <c r="C169" s="89"/>
      <c r="D169" s="91"/>
      <c r="E169" s="91"/>
      <c r="F169" s="91"/>
      <c r="G169" s="92"/>
      <c r="H169" s="89"/>
      <c r="I169" s="91"/>
      <c r="J169" s="91"/>
      <c r="K169" s="91"/>
      <c r="L169" s="91"/>
      <c r="M169" s="92"/>
      <c r="N169" s="14" t="s">
        <v>48</v>
      </c>
      <c r="O169" s="103"/>
      <c r="P169" s="104"/>
      <c r="Q169" s="104"/>
      <c r="R169" s="105"/>
      <c r="S169" s="103"/>
      <c r="T169" s="104"/>
      <c r="U169" s="104"/>
      <c r="V169" s="105"/>
      <c r="W169" s="14" t="s">
        <v>49</v>
      </c>
      <c r="X169" s="103"/>
      <c r="Y169" s="104"/>
      <c r="Z169" s="104"/>
      <c r="AA169" s="105"/>
      <c r="AB169" s="103"/>
      <c r="AC169" s="104"/>
      <c r="AD169" s="104"/>
      <c r="AE169" s="105"/>
      <c r="AF169" s="89"/>
      <c r="AG169" s="137"/>
      <c r="AH169" s="137"/>
      <c r="AI169" s="103"/>
      <c r="AJ169" s="104"/>
      <c r="AK169" s="105"/>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x14ac:dyDescent="0.2">
      <c r="A170" s="89"/>
      <c r="B170" s="90"/>
      <c r="C170" s="89"/>
      <c r="D170" s="91"/>
      <c r="E170" s="91"/>
      <c r="F170" s="91"/>
      <c r="G170" s="92"/>
      <c r="H170" s="89"/>
      <c r="I170" s="91"/>
      <c r="J170" s="91"/>
      <c r="K170" s="91"/>
      <c r="L170" s="91"/>
      <c r="M170" s="92"/>
      <c r="N170" s="14" t="s">
        <v>50</v>
      </c>
      <c r="O170" s="103"/>
      <c r="P170" s="104"/>
      <c r="Q170" s="104"/>
      <c r="R170" s="105"/>
      <c r="S170" s="103"/>
      <c r="T170" s="104"/>
      <c r="U170" s="104"/>
      <c r="V170" s="105"/>
      <c r="W170" s="14" t="s">
        <v>51</v>
      </c>
      <c r="X170" s="103"/>
      <c r="Y170" s="104"/>
      <c r="Z170" s="104"/>
      <c r="AA170" s="105"/>
      <c r="AB170" s="103"/>
      <c r="AC170" s="104"/>
      <c r="AD170" s="104"/>
      <c r="AE170" s="105"/>
      <c r="AF170" s="89"/>
      <c r="AG170" s="137"/>
      <c r="AH170" s="137"/>
      <c r="AI170" s="103"/>
      <c r="AJ170" s="104"/>
      <c r="AK170" s="105"/>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x14ac:dyDescent="0.2">
      <c r="A171" s="74" t="s">
        <v>124</v>
      </c>
      <c r="B171" s="75"/>
      <c r="C171" s="76"/>
      <c r="D171" s="77"/>
      <c r="E171" s="78"/>
      <c r="F171" s="79"/>
      <c r="G171" s="74" t="s">
        <v>125</v>
      </c>
      <c r="H171" s="75"/>
      <c r="I171" s="76"/>
      <c r="J171" s="87"/>
      <c r="K171" s="87"/>
      <c r="L171" s="87"/>
      <c r="M171" s="88"/>
      <c r="N171" s="97"/>
      <c r="O171" s="98"/>
      <c r="P171" s="98"/>
      <c r="Q171" s="98"/>
      <c r="R171" s="98"/>
      <c r="S171" s="138"/>
      <c r="T171" s="139"/>
      <c r="U171" s="139"/>
      <c r="V171" s="140"/>
      <c r="W171" s="14" t="s">
        <v>52</v>
      </c>
      <c r="X171" s="103"/>
      <c r="Y171" s="104"/>
      <c r="Z171" s="104"/>
      <c r="AA171" s="105"/>
      <c r="AB171" s="103"/>
      <c r="AC171" s="104"/>
      <c r="AD171" s="104"/>
      <c r="AE171" s="105"/>
      <c r="AF171" s="89"/>
      <c r="AG171" s="137"/>
      <c r="AH171" s="137"/>
      <c r="AI171" s="103"/>
      <c r="AJ171" s="104"/>
      <c r="AK171" s="105"/>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ht="13.7" customHeight="1" thickBot="1" x14ac:dyDescent="0.25">
      <c r="A172" s="72" t="s">
        <v>111</v>
      </c>
      <c r="B172" s="72"/>
      <c r="C172" s="73"/>
      <c r="D172" s="73"/>
      <c r="E172" s="73"/>
      <c r="F172" s="58" t="s">
        <v>104</v>
      </c>
      <c r="G172" s="58"/>
      <c r="H172" s="73"/>
      <c r="I172" s="73"/>
      <c r="J172" s="73"/>
      <c r="K172" s="93" t="s">
        <v>105</v>
      </c>
      <c r="L172" s="93"/>
      <c r="M172" s="93"/>
      <c r="N172" s="15" t="s">
        <v>53</v>
      </c>
      <c r="O172" s="131">
        <f>C172*0.67</f>
        <v>0</v>
      </c>
      <c r="P172" s="132"/>
      <c r="Q172" s="132"/>
      <c r="R172" s="133"/>
      <c r="S172" s="131">
        <f>H172*0.67</f>
        <v>0</v>
      </c>
      <c r="T172" s="132"/>
      <c r="U172" s="132"/>
      <c r="V172" s="133"/>
      <c r="W172" s="15" t="s">
        <v>20</v>
      </c>
      <c r="X172" s="145">
        <f>SUM(X168:AA171)</f>
        <v>0</v>
      </c>
      <c r="Y172" s="146"/>
      <c r="Z172" s="146"/>
      <c r="AA172" s="147"/>
      <c r="AB172" s="145">
        <f>SUM(AB168:AE171)</f>
        <v>0</v>
      </c>
      <c r="AC172" s="148"/>
      <c r="AD172" s="148"/>
      <c r="AE172" s="149"/>
      <c r="AF172" s="150"/>
      <c r="AG172" s="151"/>
      <c r="AH172" s="151"/>
      <c r="AI172" s="145">
        <f>SUM(AI168:AK171)</f>
        <v>0</v>
      </c>
      <c r="AJ172" s="148"/>
      <c r="AK172" s="149"/>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ht="13.5" thickTop="1" x14ac:dyDescent="0.2">
      <c r="A173" s="80" t="s">
        <v>89</v>
      </c>
      <c r="B173" s="81"/>
      <c r="C173" s="82" t="s">
        <v>39</v>
      </c>
      <c r="D173" s="83"/>
      <c r="E173" s="83"/>
      <c r="F173" s="83"/>
      <c r="G173" s="84"/>
      <c r="H173" s="83" t="s">
        <v>40</v>
      </c>
      <c r="I173" s="83"/>
      <c r="J173" s="83"/>
      <c r="K173" s="85"/>
      <c r="L173" s="85"/>
      <c r="M173" s="86"/>
      <c r="N173" s="17">
        <v>1</v>
      </c>
      <c r="O173" s="99" t="s">
        <v>41</v>
      </c>
      <c r="P173" s="100"/>
      <c r="Q173" s="100"/>
      <c r="R173" s="81"/>
      <c r="S173" s="99" t="s">
        <v>42</v>
      </c>
      <c r="T173" s="100"/>
      <c r="U173" s="100"/>
      <c r="V173" s="81"/>
      <c r="W173" s="16">
        <v>2</v>
      </c>
      <c r="X173" s="99" t="s">
        <v>41</v>
      </c>
      <c r="Y173" s="100"/>
      <c r="Z173" s="100"/>
      <c r="AA173" s="81"/>
      <c r="AB173" s="99" t="s">
        <v>42</v>
      </c>
      <c r="AC173" s="100"/>
      <c r="AD173" s="100"/>
      <c r="AE173" s="81"/>
      <c r="AF173" s="99" t="s">
        <v>43</v>
      </c>
      <c r="AG173" s="100"/>
      <c r="AH173" s="100"/>
      <c r="AI173" s="99" t="s">
        <v>44</v>
      </c>
      <c r="AJ173" s="100"/>
      <c r="AK173" s="81"/>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x14ac:dyDescent="0.2">
      <c r="A174" s="89"/>
      <c r="B174" s="90"/>
      <c r="C174" s="89"/>
      <c r="D174" s="91"/>
      <c r="E174" s="91"/>
      <c r="F174" s="91"/>
      <c r="G174" s="92"/>
      <c r="H174" s="89"/>
      <c r="I174" s="91"/>
      <c r="J174" s="91"/>
      <c r="K174" s="91"/>
      <c r="L174" s="91"/>
      <c r="M174" s="92"/>
      <c r="N174" s="14" t="s">
        <v>45</v>
      </c>
      <c r="O174" s="103" t="s">
        <v>46</v>
      </c>
      <c r="P174" s="104"/>
      <c r="Q174" s="104"/>
      <c r="R174" s="105"/>
      <c r="S174" s="103"/>
      <c r="T174" s="104"/>
      <c r="U174" s="104"/>
      <c r="V174" s="105"/>
      <c r="W174" s="14" t="s">
        <v>47</v>
      </c>
      <c r="X174" s="103" t="s">
        <v>46</v>
      </c>
      <c r="Y174" s="104"/>
      <c r="Z174" s="104"/>
      <c r="AA174" s="105"/>
      <c r="AB174" s="103" t="s">
        <v>46</v>
      </c>
      <c r="AC174" s="104"/>
      <c r="AD174" s="104"/>
      <c r="AE174" s="105"/>
      <c r="AF174" s="89"/>
      <c r="AG174" s="137"/>
      <c r="AH174" s="137"/>
      <c r="AI174" s="103"/>
      <c r="AJ174" s="104"/>
      <c r="AK174" s="105"/>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
      <c r="A175" s="89"/>
      <c r="B175" s="90"/>
      <c r="C175" s="89"/>
      <c r="D175" s="91"/>
      <c r="E175" s="91"/>
      <c r="F175" s="91"/>
      <c r="G175" s="92"/>
      <c r="H175" s="89"/>
      <c r="I175" s="91"/>
      <c r="J175" s="91"/>
      <c r="K175" s="91"/>
      <c r="L175" s="91"/>
      <c r="M175" s="92"/>
      <c r="N175" s="14" t="s">
        <v>48</v>
      </c>
      <c r="O175" s="103"/>
      <c r="P175" s="104"/>
      <c r="Q175" s="104"/>
      <c r="R175" s="105"/>
      <c r="S175" s="103"/>
      <c r="T175" s="104"/>
      <c r="U175" s="104"/>
      <c r="V175" s="105"/>
      <c r="W175" s="14" t="s">
        <v>49</v>
      </c>
      <c r="X175" s="103"/>
      <c r="Y175" s="104"/>
      <c r="Z175" s="104"/>
      <c r="AA175" s="105"/>
      <c r="AB175" s="103"/>
      <c r="AC175" s="104"/>
      <c r="AD175" s="104"/>
      <c r="AE175" s="105"/>
      <c r="AF175" s="89"/>
      <c r="AG175" s="137"/>
      <c r="AH175" s="137"/>
      <c r="AI175" s="103"/>
      <c r="AJ175" s="104"/>
      <c r="AK175" s="105"/>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x14ac:dyDescent="0.2">
      <c r="A176" s="89"/>
      <c r="B176" s="90"/>
      <c r="C176" s="89"/>
      <c r="D176" s="91"/>
      <c r="E176" s="91"/>
      <c r="F176" s="91"/>
      <c r="G176" s="92"/>
      <c r="H176" s="89"/>
      <c r="I176" s="91"/>
      <c r="J176" s="91"/>
      <c r="K176" s="91"/>
      <c r="L176" s="91"/>
      <c r="M176" s="92"/>
      <c r="N176" s="14" t="s">
        <v>50</v>
      </c>
      <c r="O176" s="103"/>
      <c r="P176" s="104"/>
      <c r="Q176" s="104"/>
      <c r="R176" s="105"/>
      <c r="S176" s="103"/>
      <c r="T176" s="104"/>
      <c r="U176" s="104"/>
      <c r="V176" s="105"/>
      <c r="W176" s="14" t="s">
        <v>51</v>
      </c>
      <c r="X176" s="103"/>
      <c r="Y176" s="104"/>
      <c r="Z176" s="104"/>
      <c r="AA176" s="105"/>
      <c r="AB176" s="103"/>
      <c r="AC176" s="104"/>
      <c r="AD176" s="104"/>
      <c r="AE176" s="105"/>
      <c r="AF176" s="89"/>
      <c r="AG176" s="137"/>
      <c r="AH176" s="137"/>
      <c r="AI176" s="103"/>
      <c r="AJ176" s="104"/>
      <c r="AK176" s="105"/>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x14ac:dyDescent="0.2">
      <c r="A177" s="74" t="s">
        <v>124</v>
      </c>
      <c r="B177" s="75"/>
      <c r="C177" s="76"/>
      <c r="D177" s="77"/>
      <c r="E177" s="78"/>
      <c r="F177" s="79"/>
      <c r="G177" s="74" t="s">
        <v>125</v>
      </c>
      <c r="H177" s="75"/>
      <c r="I177" s="76"/>
      <c r="J177" s="87"/>
      <c r="K177" s="87"/>
      <c r="L177" s="87"/>
      <c r="M177" s="88"/>
      <c r="N177" s="97"/>
      <c r="O177" s="98"/>
      <c r="P177" s="98"/>
      <c r="Q177" s="98"/>
      <c r="R177" s="98"/>
      <c r="S177" s="138"/>
      <c r="T177" s="139"/>
      <c r="U177" s="139"/>
      <c r="V177" s="140"/>
      <c r="W177" s="14" t="s">
        <v>52</v>
      </c>
      <c r="X177" s="103"/>
      <c r="Y177" s="104"/>
      <c r="Z177" s="104"/>
      <c r="AA177" s="105"/>
      <c r="AB177" s="103"/>
      <c r="AC177" s="104"/>
      <c r="AD177" s="104"/>
      <c r="AE177" s="105"/>
      <c r="AF177" s="89"/>
      <c r="AG177" s="137"/>
      <c r="AH177" s="137"/>
      <c r="AI177" s="103"/>
      <c r="AJ177" s="104"/>
      <c r="AK177" s="105"/>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ht="13.7" customHeight="1" thickBot="1" x14ac:dyDescent="0.25">
      <c r="A178" s="72" t="s">
        <v>111</v>
      </c>
      <c r="B178" s="72"/>
      <c r="C178" s="73"/>
      <c r="D178" s="73"/>
      <c r="E178" s="73"/>
      <c r="F178" s="58" t="s">
        <v>104</v>
      </c>
      <c r="G178" s="58"/>
      <c r="H178" s="73"/>
      <c r="I178" s="73"/>
      <c r="J178" s="73"/>
      <c r="K178" s="93" t="s">
        <v>105</v>
      </c>
      <c r="L178" s="93"/>
      <c r="M178" s="93"/>
      <c r="N178" s="15" t="s">
        <v>53</v>
      </c>
      <c r="O178" s="131">
        <f>C178*0.67</f>
        <v>0</v>
      </c>
      <c r="P178" s="132"/>
      <c r="Q178" s="132"/>
      <c r="R178" s="133"/>
      <c r="S178" s="131">
        <f>H178*0.67</f>
        <v>0</v>
      </c>
      <c r="T178" s="132"/>
      <c r="U178" s="132"/>
      <c r="V178" s="133"/>
      <c r="W178" s="15" t="s">
        <v>20</v>
      </c>
      <c r="X178" s="145">
        <f>SUM(X174:AA177)</f>
        <v>0</v>
      </c>
      <c r="Y178" s="146"/>
      <c r="Z178" s="146"/>
      <c r="AA178" s="147"/>
      <c r="AB178" s="145">
        <f>SUM(AB174:AE177)</f>
        <v>0</v>
      </c>
      <c r="AC178" s="148"/>
      <c r="AD178" s="148"/>
      <c r="AE178" s="149"/>
      <c r="AF178" s="150"/>
      <c r="AG178" s="151"/>
      <c r="AH178" s="151"/>
      <c r="AI178" s="145">
        <f>SUM(AI174:AK177)</f>
        <v>0</v>
      </c>
      <c r="AJ178" s="148"/>
      <c r="AK178" s="149"/>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ht="13.5" thickTop="1" x14ac:dyDescent="0.2">
      <c r="A179" s="80" t="s">
        <v>90</v>
      </c>
      <c r="B179" s="81"/>
      <c r="C179" s="161" t="s">
        <v>39</v>
      </c>
      <c r="D179" s="162"/>
      <c r="E179" s="162"/>
      <c r="F179" s="162"/>
      <c r="G179" s="163"/>
      <c r="H179" s="83" t="s">
        <v>40</v>
      </c>
      <c r="I179" s="83"/>
      <c r="J179" s="83"/>
      <c r="K179" s="85"/>
      <c r="L179" s="85"/>
      <c r="M179" s="86"/>
      <c r="N179" s="17">
        <v>1</v>
      </c>
      <c r="O179" s="99" t="s">
        <v>41</v>
      </c>
      <c r="P179" s="100"/>
      <c r="Q179" s="100"/>
      <c r="R179" s="81"/>
      <c r="S179" s="99" t="s">
        <v>42</v>
      </c>
      <c r="T179" s="100"/>
      <c r="U179" s="100"/>
      <c r="V179" s="81"/>
      <c r="W179" s="16">
        <v>2</v>
      </c>
      <c r="X179" s="99" t="s">
        <v>41</v>
      </c>
      <c r="Y179" s="100"/>
      <c r="Z179" s="100"/>
      <c r="AA179" s="81"/>
      <c r="AB179" s="99" t="s">
        <v>42</v>
      </c>
      <c r="AC179" s="100"/>
      <c r="AD179" s="100"/>
      <c r="AE179" s="81"/>
      <c r="AF179" s="99" t="s">
        <v>43</v>
      </c>
      <c r="AG179" s="100"/>
      <c r="AH179" s="100"/>
      <c r="AI179" s="99" t="s">
        <v>44</v>
      </c>
      <c r="AJ179" s="100"/>
      <c r="AK179" s="81"/>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x14ac:dyDescent="0.2">
      <c r="A180" s="89"/>
      <c r="B180" s="90"/>
      <c r="C180" s="89"/>
      <c r="D180" s="91"/>
      <c r="E180" s="91"/>
      <c r="F180" s="91"/>
      <c r="G180" s="92"/>
      <c r="H180" s="89"/>
      <c r="I180" s="91"/>
      <c r="J180" s="91"/>
      <c r="K180" s="91"/>
      <c r="L180" s="91"/>
      <c r="M180" s="92"/>
      <c r="N180" s="14" t="s">
        <v>45</v>
      </c>
      <c r="O180" s="103"/>
      <c r="P180" s="104"/>
      <c r="Q180" s="104"/>
      <c r="R180" s="105"/>
      <c r="S180" s="103"/>
      <c r="T180" s="104"/>
      <c r="U180" s="104"/>
      <c r="V180" s="105"/>
      <c r="W180" s="14" t="s">
        <v>47</v>
      </c>
      <c r="X180" s="103"/>
      <c r="Y180" s="104"/>
      <c r="Z180" s="104"/>
      <c r="AA180" s="105"/>
      <c r="AB180" s="103"/>
      <c r="AC180" s="104"/>
      <c r="AD180" s="104"/>
      <c r="AE180" s="105"/>
      <c r="AF180" s="89"/>
      <c r="AG180" s="137"/>
      <c r="AH180" s="137"/>
      <c r="AI180" s="103"/>
      <c r="AJ180" s="104"/>
      <c r="AK180" s="105"/>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
      <c r="A181" s="89"/>
      <c r="B181" s="90"/>
      <c r="C181" s="89"/>
      <c r="D181" s="91"/>
      <c r="E181" s="91"/>
      <c r="F181" s="91"/>
      <c r="G181" s="92"/>
      <c r="H181" s="89"/>
      <c r="I181" s="91"/>
      <c r="J181" s="91"/>
      <c r="K181" s="91"/>
      <c r="L181" s="91"/>
      <c r="M181" s="92"/>
      <c r="N181" s="14" t="s">
        <v>48</v>
      </c>
      <c r="O181" s="103"/>
      <c r="P181" s="104"/>
      <c r="Q181" s="104"/>
      <c r="R181" s="105"/>
      <c r="S181" s="103"/>
      <c r="T181" s="104"/>
      <c r="U181" s="104"/>
      <c r="V181" s="105"/>
      <c r="W181" s="14" t="s">
        <v>49</v>
      </c>
      <c r="X181" s="103"/>
      <c r="Y181" s="104"/>
      <c r="Z181" s="104"/>
      <c r="AA181" s="105"/>
      <c r="AB181" s="103"/>
      <c r="AC181" s="104"/>
      <c r="AD181" s="104"/>
      <c r="AE181" s="105"/>
      <c r="AF181" s="89"/>
      <c r="AG181" s="137"/>
      <c r="AH181" s="137"/>
      <c r="AI181" s="103"/>
      <c r="AJ181" s="104"/>
      <c r="AK181" s="105"/>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x14ac:dyDescent="0.2">
      <c r="A182" s="89"/>
      <c r="B182" s="90"/>
      <c r="C182" s="89"/>
      <c r="D182" s="91"/>
      <c r="E182" s="91"/>
      <c r="F182" s="91"/>
      <c r="G182" s="92"/>
      <c r="H182" s="89"/>
      <c r="I182" s="91"/>
      <c r="J182" s="91"/>
      <c r="K182" s="91"/>
      <c r="L182" s="91"/>
      <c r="M182" s="92"/>
      <c r="N182" s="14" t="s">
        <v>50</v>
      </c>
      <c r="O182" s="103"/>
      <c r="P182" s="104"/>
      <c r="Q182" s="104"/>
      <c r="R182" s="105"/>
      <c r="S182" s="103"/>
      <c r="T182" s="104"/>
      <c r="U182" s="104"/>
      <c r="V182" s="105"/>
      <c r="W182" s="14" t="s">
        <v>51</v>
      </c>
      <c r="X182" s="103"/>
      <c r="Y182" s="104"/>
      <c r="Z182" s="104"/>
      <c r="AA182" s="105"/>
      <c r="AB182" s="103"/>
      <c r="AC182" s="104"/>
      <c r="AD182" s="104"/>
      <c r="AE182" s="105"/>
      <c r="AF182" s="89"/>
      <c r="AG182" s="137"/>
      <c r="AH182" s="137"/>
      <c r="AI182" s="103"/>
      <c r="AJ182" s="104"/>
      <c r="AK182" s="105"/>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x14ac:dyDescent="0.2">
      <c r="A183" s="74" t="s">
        <v>124</v>
      </c>
      <c r="B183" s="75"/>
      <c r="C183" s="76"/>
      <c r="D183" s="77"/>
      <c r="E183" s="78"/>
      <c r="F183" s="79"/>
      <c r="G183" s="74" t="s">
        <v>125</v>
      </c>
      <c r="H183" s="75"/>
      <c r="I183" s="76"/>
      <c r="J183" s="87"/>
      <c r="K183" s="87"/>
      <c r="L183" s="87"/>
      <c r="M183" s="88"/>
      <c r="N183" s="97"/>
      <c r="O183" s="98"/>
      <c r="P183" s="98"/>
      <c r="Q183" s="98"/>
      <c r="R183" s="98"/>
      <c r="S183" s="138"/>
      <c r="T183" s="139"/>
      <c r="U183" s="139"/>
      <c r="V183" s="140"/>
      <c r="W183" s="14" t="s">
        <v>52</v>
      </c>
      <c r="X183" s="103"/>
      <c r="Y183" s="104"/>
      <c r="Z183" s="104"/>
      <c r="AA183" s="105"/>
      <c r="AB183" s="103"/>
      <c r="AC183" s="104"/>
      <c r="AD183" s="104"/>
      <c r="AE183" s="105"/>
      <c r="AF183" s="89"/>
      <c r="AG183" s="137"/>
      <c r="AH183" s="137"/>
      <c r="AI183" s="103"/>
      <c r="AJ183" s="104"/>
      <c r="AK183" s="105"/>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ht="13.7" customHeight="1" thickBot="1" x14ac:dyDescent="0.25">
      <c r="A184" s="72" t="s">
        <v>111</v>
      </c>
      <c r="B184" s="72"/>
      <c r="C184" s="73"/>
      <c r="D184" s="73"/>
      <c r="E184" s="73"/>
      <c r="F184" s="58" t="s">
        <v>104</v>
      </c>
      <c r="G184" s="58"/>
      <c r="H184" s="73"/>
      <c r="I184" s="73"/>
      <c r="J184" s="73"/>
      <c r="K184" s="93" t="s">
        <v>105</v>
      </c>
      <c r="L184" s="93"/>
      <c r="M184" s="93"/>
      <c r="N184" s="15" t="s">
        <v>53</v>
      </c>
      <c r="O184" s="131">
        <f>C184*0.67</f>
        <v>0</v>
      </c>
      <c r="P184" s="132"/>
      <c r="Q184" s="132"/>
      <c r="R184" s="133"/>
      <c r="S184" s="131">
        <f>H184*0.67</f>
        <v>0</v>
      </c>
      <c r="T184" s="132"/>
      <c r="U184" s="132"/>
      <c r="V184" s="133"/>
      <c r="W184" s="15" t="s">
        <v>20</v>
      </c>
      <c r="X184" s="145">
        <f>SUM(X180:AA183)</f>
        <v>0</v>
      </c>
      <c r="Y184" s="146"/>
      <c r="Z184" s="146"/>
      <c r="AA184" s="147"/>
      <c r="AB184" s="145">
        <f>SUM(AB180:AE183)</f>
        <v>0</v>
      </c>
      <c r="AC184" s="148"/>
      <c r="AD184" s="148"/>
      <c r="AE184" s="149"/>
      <c r="AF184" s="150"/>
      <c r="AG184" s="151"/>
      <c r="AH184" s="151"/>
      <c r="AI184" s="145">
        <f>SUM(AI180:AK183)</f>
        <v>0</v>
      </c>
      <c r="AJ184" s="148"/>
      <c r="AK184" s="149"/>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ht="13.5" thickTop="1" x14ac:dyDescent="0.2">
      <c r="A185" s="80" t="s">
        <v>91</v>
      </c>
      <c r="B185" s="81"/>
      <c r="C185" s="161" t="s">
        <v>39</v>
      </c>
      <c r="D185" s="162"/>
      <c r="E185" s="162"/>
      <c r="F185" s="162"/>
      <c r="G185" s="163"/>
      <c r="H185" s="83" t="s">
        <v>40</v>
      </c>
      <c r="I185" s="83"/>
      <c r="J185" s="83"/>
      <c r="K185" s="85"/>
      <c r="L185" s="85"/>
      <c r="M185" s="86"/>
      <c r="N185" s="17">
        <v>1</v>
      </c>
      <c r="O185" s="99" t="s">
        <v>41</v>
      </c>
      <c r="P185" s="100"/>
      <c r="Q185" s="100"/>
      <c r="R185" s="81"/>
      <c r="S185" s="99" t="s">
        <v>42</v>
      </c>
      <c r="T185" s="100"/>
      <c r="U185" s="100"/>
      <c r="V185" s="81"/>
      <c r="W185" s="16">
        <v>2</v>
      </c>
      <c r="X185" s="128" t="s">
        <v>41</v>
      </c>
      <c r="Y185" s="129"/>
      <c r="Z185" s="129"/>
      <c r="AA185" s="130"/>
      <c r="AB185" s="128" t="s">
        <v>42</v>
      </c>
      <c r="AC185" s="129"/>
      <c r="AD185" s="129"/>
      <c r="AE185" s="130"/>
      <c r="AF185" s="128" t="s">
        <v>43</v>
      </c>
      <c r="AG185" s="129"/>
      <c r="AH185" s="129"/>
      <c r="AI185" s="128" t="s">
        <v>44</v>
      </c>
      <c r="AJ185" s="129"/>
      <c r="AK185" s="13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x14ac:dyDescent="0.2">
      <c r="A186" s="89"/>
      <c r="B186" s="90"/>
      <c r="C186" s="89"/>
      <c r="D186" s="91"/>
      <c r="E186" s="91"/>
      <c r="F186" s="91"/>
      <c r="G186" s="92"/>
      <c r="H186" s="89"/>
      <c r="I186" s="91"/>
      <c r="J186" s="91"/>
      <c r="K186" s="91"/>
      <c r="L186" s="91"/>
      <c r="M186" s="92"/>
      <c r="N186" s="14" t="s">
        <v>45</v>
      </c>
      <c r="O186" s="103"/>
      <c r="P186" s="104"/>
      <c r="Q186" s="104"/>
      <c r="R186" s="105"/>
      <c r="S186" s="103"/>
      <c r="T186" s="104"/>
      <c r="U186" s="104"/>
      <c r="V186" s="105"/>
      <c r="W186" s="14" t="s">
        <v>47</v>
      </c>
      <c r="X186" s="103"/>
      <c r="Y186" s="104"/>
      <c r="Z186" s="104"/>
      <c r="AA186" s="105"/>
      <c r="AB186" s="103"/>
      <c r="AC186" s="104"/>
      <c r="AD186" s="104"/>
      <c r="AE186" s="105"/>
      <c r="AF186" s="89"/>
      <c r="AG186" s="137"/>
      <c r="AH186" s="137"/>
      <c r="AI186" s="103"/>
      <c r="AJ186" s="104"/>
      <c r="AK186" s="105"/>
      <c r="AL186" s="18"/>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
      <c r="A187" s="89"/>
      <c r="B187" s="90"/>
      <c r="C187" s="89"/>
      <c r="D187" s="91"/>
      <c r="E187" s="91"/>
      <c r="F187" s="91"/>
      <c r="G187" s="92"/>
      <c r="H187" s="89"/>
      <c r="I187" s="91"/>
      <c r="J187" s="91"/>
      <c r="K187" s="91"/>
      <c r="L187" s="91"/>
      <c r="M187" s="92"/>
      <c r="N187" s="14" t="s">
        <v>48</v>
      </c>
      <c r="O187" s="103"/>
      <c r="P187" s="104"/>
      <c r="Q187" s="104"/>
      <c r="R187" s="105"/>
      <c r="S187" s="103"/>
      <c r="T187" s="104"/>
      <c r="U187" s="104"/>
      <c r="V187" s="105"/>
      <c r="W187" s="14" t="s">
        <v>49</v>
      </c>
      <c r="X187" s="103"/>
      <c r="Y187" s="104"/>
      <c r="Z187" s="104"/>
      <c r="AA187" s="105"/>
      <c r="AB187" s="103"/>
      <c r="AC187" s="104"/>
      <c r="AD187" s="104"/>
      <c r="AE187" s="105"/>
      <c r="AF187" s="89"/>
      <c r="AG187" s="137"/>
      <c r="AH187" s="137"/>
      <c r="AI187" s="103"/>
      <c r="AJ187" s="104"/>
      <c r="AK187" s="105"/>
      <c r="AL187" s="18"/>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x14ac:dyDescent="0.2">
      <c r="A188" s="89"/>
      <c r="B188" s="90"/>
      <c r="C188" s="89"/>
      <c r="D188" s="91"/>
      <c r="E188" s="91"/>
      <c r="F188" s="91"/>
      <c r="G188" s="92"/>
      <c r="H188" s="89"/>
      <c r="I188" s="91"/>
      <c r="J188" s="91"/>
      <c r="K188" s="91"/>
      <c r="L188" s="91"/>
      <c r="M188" s="92"/>
      <c r="N188" s="14" t="s">
        <v>50</v>
      </c>
      <c r="O188" s="103"/>
      <c r="P188" s="104"/>
      <c r="Q188" s="104"/>
      <c r="R188" s="105"/>
      <c r="S188" s="103"/>
      <c r="T188" s="104"/>
      <c r="U188" s="104"/>
      <c r="V188" s="105"/>
      <c r="W188" s="14" t="s">
        <v>51</v>
      </c>
      <c r="X188" s="103"/>
      <c r="Y188" s="104"/>
      <c r="Z188" s="104"/>
      <c r="AA188" s="105"/>
      <c r="AB188" s="103"/>
      <c r="AC188" s="104"/>
      <c r="AD188" s="104"/>
      <c r="AE188" s="105"/>
      <c r="AF188" s="89"/>
      <c r="AG188" s="137"/>
      <c r="AH188" s="137"/>
      <c r="AI188" s="103"/>
      <c r="AJ188" s="104"/>
      <c r="AK188" s="105"/>
      <c r="AL188" s="21" t="s">
        <v>65</v>
      </c>
      <c r="AM188" s="245">
        <f>SUM(O190,O186,O184,O180,O178,O174,O172,O168,O166,O162,O160,O156,O154,O150,O148,O144,O142,O138)</f>
        <v>0</v>
      </c>
      <c r="AN188" s="246"/>
      <c r="AO188" s="246"/>
      <c r="AP188" s="246"/>
      <c r="AQ188" s="246"/>
      <c r="AR188" s="20"/>
      <c r="AS188" s="20"/>
      <c r="AT188" s="21" t="s">
        <v>66</v>
      </c>
      <c r="AU188" s="26">
        <f>SUM(X186:AA188,X180:AA182,X174:AA176,X168:AA170,X162:AA164,X156:AA158,X150:AA152,X144:AA146,X138:AA140)</f>
        <v>0</v>
      </c>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x14ac:dyDescent="0.2">
      <c r="A189" s="74" t="s">
        <v>124</v>
      </c>
      <c r="B189" s="75"/>
      <c r="C189" s="76"/>
      <c r="D189" s="77"/>
      <c r="E189" s="78"/>
      <c r="F189" s="79"/>
      <c r="G189" s="74" t="s">
        <v>125</v>
      </c>
      <c r="H189" s="75"/>
      <c r="I189" s="76"/>
      <c r="J189" s="87"/>
      <c r="K189" s="87"/>
      <c r="L189" s="87"/>
      <c r="M189" s="88"/>
      <c r="N189" s="97"/>
      <c r="O189" s="98"/>
      <c r="P189" s="98"/>
      <c r="Q189" s="98"/>
      <c r="R189" s="98"/>
      <c r="S189" s="138"/>
      <c r="T189" s="139"/>
      <c r="U189" s="139"/>
      <c r="V189" s="140"/>
      <c r="W189" s="14" t="s">
        <v>52</v>
      </c>
      <c r="X189" s="103"/>
      <c r="Y189" s="104"/>
      <c r="Z189" s="104"/>
      <c r="AA189" s="105"/>
      <c r="AB189" s="103"/>
      <c r="AC189" s="104"/>
      <c r="AD189" s="104"/>
      <c r="AE189" s="105"/>
      <c r="AF189" s="89"/>
      <c r="AG189" s="137"/>
      <c r="AH189" s="137"/>
      <c r="AI189" s="103"/>
      <c r="AJ189" s="104"/>
      <c r="AK189" s="105"/>
      <c r="AL189" s="21" t="s">
        <v>71</v>
      </c>
      <c r="AM189" s="245">
        <f>SUM(S190,S186,S184,S180,S178,S174,S172,S168,S166,S162,S160,S156,S154,S150,S148,S144,S142,S138)</f>
        <v>0</v>
      </c>
      <c r="AN189" s="246"/>
      <c r="AO189" s="246"/>
      <c r="AP189" s="246"/>
      <c r="AQ189" s="246"/>
      <c r="AR189" s="20"/>
      <c r="AS189" s="20"/>
      <c r="AT189" s="21" t="s">
        <v>72</v>
      </c>
      <c r="AU189" s="26">
        <f>SUM(AB186:AE188,AB180:AE182,AB174:AE176,AB168:AE170,AB162:AE164,AB156:AE158,AB150:AE152,AB144:AE146,AB138:AE140)</f>
        <v>0</v>
      </c>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ht="13.7" customHeight="1" thickBot="1" x14ac:dyDescent="0.25">
      <c r="A190" s="72" t="s">
        <v>111</v>
      </c>
      <c r="B190" s="72"/>
      <c r="C190" s="73"/>
      <c r="D190" s="73"/>
      <c r="E190" s="73"/>
      <c r="F190" s="58" t="s">
        <v>104</v>
      </c>
      <c r="G190" s="58"/>
      <c r="H190" s="73"/>
      <c r="I190" s="73"/>
      <c r="J190" s="73"/>
      <c r="K190" s="93" t="s">
        <v>105</v>
      </c>
      <c r="L190" s="93"/>
      <c r="M190" s="93"/>
      <c r="N190" s="15" t="s">
        <v>53</v>
      </c>
      <c r="O190" s="131">
        <f>C190*0.67</f>
        <v>0</v>
      </c>
      <c r="P190" s="132"/>
      <c r="Q190" s="132"/>
      <c r="R190" s="133"/>
      <c r="S190" s="131">
        <f>H190*0.67</f>
        <v>0</v>
      </c>
      <c r="T190" s="132"/>
      <c r="U190" s="132"/>
      <c r="V190" s="133"/>
      <c r="W190" s="15" t="s">
        <v>20</v>
      </c>
      <c r="X190" s="145">
        <f>SUM(X186:AA189)</f>
        <v>0</v>
      </c>
      <c r="Y190" s="146"/>
      <c r="Z190" s="146"/>
      <c r="AA190" s="147"/>
      <c r="AB190" s="145">
        <f>SUM(AB186:AE189)</f>
        <v>0</v>
      </c>
      <c r="AC190" s="148"/>
      <c r="AD190" s="148"/>
      <c r="AE190" s="149"/>
      <c r="AF190" s="150"/>
      <c r="AG190" s="151"/>
      <c r="AH190" s="151"/>
      <c r="AI190" s="145">
        <f>SUM(AI186:AK189)</f>
        <v>0</v>
      </c>
      <c r="AJ190" s="148"/>
      <c r="AK190" s="149"/>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ht="13.5" thickTop="1" x14ac:dyDescent="0.2">
      <c r="A191" s="152" t="s">
        <v>56</v>
      </c>
      <c r="B191" s="153"/>
      <c r="C191" s="153"/>
      <c r="D191" s="153"/>
      <c r="E191" s="153"/>
      <c r="F191" s="153"/>
      <c r="G191" s="153"/>
      <c r="H191" s="153"/>
      <c r="I191" s="153"/>
      <c r="J191" s="153"/>
      <c r="K191" s="153"/>
      <c r="L191" s="153"/>
      <c r="M191" s="153"/>
      <c r="N191" s="154"/>
      <c r="O191" s="134">
        <f>SUM(O138:R140,O142,O144:R146,O148,O150:R152,O154,O156:R158,O160,O162:R164,O166,O168:R170,O172,O174:R176,O178,O180:R182,O184,O186:R188,O190)</f>
        <v>0</v>
      </c>
      <c r="P191" s="135"/>
      <c r="Q191" s="135"/>
      <c r="R191" s="136"/>
      <c r="S191" s="134">
        <f>SUM(S138:V140,S142,S144:V146,S148,S150:V152,S154,S156:V158,S160,S162:V164,S166,S168:V170,S172,S174:V176,S178,S180:V182,S184,S186:V188,S190)</f>
        <v>0</v>
      </c>
      <c r="T191" s="135"/>
      <c r="U191" s="135"/>
      <c r="V191" s="136"/>
      <c r="W191" s="24"/>
      <c r="X191" s="134">
        <f>SUM(X190,X184,X178,X172,X166,X160,X154,X148,X142)</f>
        <v>0</v>
      </c>
      <c r="Y191" s="135"/>
      <c r="Z191" s="135"/>
      <c r="AA191" s="136"/>
      <c r="AB191" s="134">
        <f>SUM(AB190,AB184,AB178,AB172,AB166,AB160,AB154,AB148,AB142)</f>
        <v>0</v>
      </c>
      <c r="AC191" s="135"/>
      <c r="AD191" s="135"/>
      <c r="AE191" s="136"/>
      <c r="AF191" s="155"/>
      <c r="AG191" s="156"/>
      <c r="AH191" s="157"/>
      <c r="AI191" s="134">
        <f>SUM(AI190,AI184,AI178,AI172,AI166,AI160,AI154,AI148,AI142)</f>
        <v>0</v>
      </c>
      <c r="AJ191" s="135"/>
      <c r="AK191" s="136"/>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x14ac:dyDescent="0.2">
      <c r="A192" s="158" t="s">
        <v>92</v>
      </c>
      <c r="B192" s="159"/>
      <c r="C192" s="159"/>
      <c r="D192" s="159"/>
      <c r="E192" s="159"/>
      <c r="F192" s="159"/>
      <c r="G192" s="159"/>
      <c r="H192" s="159"/>
      <c r="I192" s="159"/>
      <c r="J192" s="159"/>
      <c r="K192" s="159"/>
      <c r="L192" s="159"/>
      <c r="M192" s="159"/>
      <c r="N192" s="160"/>
      <c r="O192" s="134">
        <f>SUM(O191,O131,O70)</f>
        <v>0</v>
      </c>
      <c r="P192" s="135"/>
      <c r="Q192" s="135"/>
      <c r="R192" s="136"/>
      <c r="S192" s="134">
        <f>SUM(S191,S131,S70)</f>
        <v>0</v>
      </c>
      <c r="T192" s="135"/>
      <c r="U192" s="135"/>
      <c r="V192" s="136"/>
      <c r="W192" s="24"/>
      <c r="X192" s="134">
        <f>SUM(X191,X131,X70)</f>
        <v>0</v>
      </c>
      <c r="Y192" s="135"/>
      <c r="Z192" s="135"/>
      <c r="AA192" s="136"/>
      <c r="AB192" s="134">
        <f>SUM(AB191,AB131,AB70)</f>
        <v>0</v>
      </c>
      <c r="AC192" s="135"/>
      <c r="AD192" s="135"/>
      <c r="AE192" s="136"/>
      <c r="AF192" s="155"/>
      <c r="AG192" s="156"/>
      <c r="AH192" s="157"/>
      <c r="AI192" s="134">
        <f>SUM(AI191,AI131,AI70)</f>
        <v>0</v>
      </c>
      <c r="AJ192" s="135"/>
      <c r="AK192" s="136"/>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
      <c r="A193" s="96" t="s">
        <v>58</v>
      </c>
      <c r="B193" s="96"/>
      <c r="C193" s="96"/>
      <c r="D193" s="96"/>
      <c r="E193" s="96"/>
      <c r="F193" s="96"/>
      <c r="G193" s="96"/>
      <c r="H193" s="96"/>
      <c r="I193" s="96"/>
      <c r="J193" s="96"/>
      <c r="K193" s="96"/>
      <c r="L193" s="96"/>
      <c r="M193" s="96" t="s">
        <v>59</v>
      </c>
      <c r="N193" s="144"/>
      <c r="O193" s="144"/>
      <c r="P193" s="144"/>
      <c r="Q193" s="144"/>
      <c r="R193" s="144"/>
      <c r="S193" s="144"/>
      <c r="T193" s="144"/>
      <c r="U193" s="144"/>
      <c r="V193" s="144"/>
      <c r="W193" s="144"/>
      <c r="X193" s="144"/>
      <c r="Y193" s="141" t="s">
        <v>60</v>
      </c>
      <c r="Z193" s="142"/>
      <c r="AA193" s="142"/>
      <c r="AB193" s="142"/>
      <c r="AC193" s="142"/>
      <c r="AD193" s="142"/>
      <c r="AE193" s="142"/>
      <c r="AF193" s="142"/>
      <c r="AG193" s="142"/>
      <c r="AH193" s="142"/>
      <c r="AI193" s="142"/>
      <c r="AJ193" s="142"/>
      <c r="AK193" s="142"/>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
      <c r="A194" s="96" t="s">
        <v>61</v>
      </c>
      <c r="B194" s="96"/>
      <c r="C194" s="96"/>
      <c r="D194" s="96"/>
      <c r="E194" s="96" t="s">
        <v>62</v>
      </c>
      <c r="F194" s="96"/>
      <c r="G194" s="96"/>
      <c r="H194" s="96"/>
      <c r="I194" s="96"/>
      <c r="J194" s="96"/>
      <c r="K194" s="96"/>
      <c r="L194" s="96"/>
      <c r="M194" s="96" t="s">
        <v>63</v>
      </c>
      <c r="N194" s="96"/>
      <c r="O194" s="96"/>
      <c r="P194" s="96"/>
      <c r="Q194" s="96"/>
      <c r="R194" s="96" t="s">
        <v>64</v>
      </c>
      <c r="S194" s="144"/>
      <c r="T194" s="144"/>
      <c r="U194" s="144"/>
      <c r="V194" s="144"/>
      <c r="W194" s="144"/>
      <c r="X194" s="144"/>
      <c r="Y194" s="143"/>
      <c r="Z194" s="143"/>
      <c r="AA194" s="143"/>
      <c r="AB194" s="143"/>
      <c r="AC194" s="143"/>
      <c r="AD194" s="143"/>
      <c r="AE194" s="143"/>
      <c r="AF194" s="143"/>
      <c r="AG194" s="143"/>
      <c r="AH194" s="143"/>
      <c r="AI194" s="143"/>
      <c r="AJ194" s="143"/>
      <c r="AK194" s="143"/>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
      <c r="A195" s="96" t="s">
        <v>67</v>
      </c>
      <c r="B195" s="96"/>
      <c r="C195" s="96"/>
      <c r="D195" s="96"/>
      <c r="E195" s="96" t="s">
        <v>68</v>
      </c>
      <c r="F195" s="96"/>
      <c r="G195" s="96"/>
      <c r="H195" s="96"/>
      <c r="I195" s="96"/>
      <c r="J195" s="96"/>
      <c r="K195" s="96"/>
      <c r="L195" s="96"/>
      <c r="M195" s="96" t="s">
        <v>69</v>
      </c>
      <c r="N195" s="96"/>
      <c r="O195" s="96"/>
      <c r="P195" s="96"/>
      <c r="Q195" s="96"/>
      <c r="R195" s="96" t="s">
        <v>70</v>
      </c>
      <c r="S195" s="96"/>
      <c r="T195" s="96"/>
      <c r="U195" s="96"/>
      <c r="V195" s="96"/>
      <c r="W195" s="96"/>
      <c r="X195" s="96"/>
      <c r="Y195" s="143"/>
      <c r="Z195" s="143"/>
      <c r="AA195" s="143"/>
      <c r="AB195" s="143"/>
      <c r="AC195" s="143"/>
      <c r="AD195" s="143"/>
      <c r="AE195" s="143"/>
      <c r="AF195" s="143"/>
      <c r="AG195" s="143"/>
      <c r="AH195" s="143"/>
      <c r="AI195" s="143"/>
      <c r="AJ195" s="143"/>
      <c r="AK195" s="143"/>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
      <c r="A196" s="82" t="s">
        <v>34</v>
      </c>
      <c r="B196" s="83"/>
      <c r="C196" s="83"/>
      <c r="D196" s="83"/>
      <c r="E196" s="83"/>
      <c r="F196" s="83"/>
      <c r="G196" s="83"/>
      <c r="H196" s="83"/>
      <c r="I196" s="83"/>
      <c r="J196" s="83"/>
      <c r="K196" s="83"/>
      <c r="L196" s="83"/>
      <c r="M196" s="84"/>
      <c r="N196" s="4"/>
      <c r="O196" s="99" t="s">
        <v>35</v>
      </c>
      <c r="P196" s="100"/>
      <c r="Q196" s="100"/>
      <c r="R196" s="100"/>
      <c r="S196" s="100"/>
      <c r="T196" s="100"/>
      <c r="U196" s="100"/>
      <c r="V196" s="81"/>
      <c r="W196" s="16"/>
      <c r="X196" s="99" t="s">
        <v>36</v>
      </c>
      <c r="Y196" s="100"/>
      <c r="Z196" s="100"/>
      <c r="AA196" s="100"/>
      <c r="AB196" s="100"/>
      <c r="AC196" s="100"/>
      <c r="AD196" s="100"/>
      <c r="AE196" s="81"/>
      <c r="AF196" s="99" t="s">
        <v>37</v>
      </c>
      <c r="AG196" s="100"/>
      <c r="AH196" s="100"/>
      <c r="AI196" s="100"/>
      <c r="AJ196" s="100"/>
      <c r="AK196" s="81"/>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
      <c r="A197" s="80" t="s">
        <v>93</v>
      </c>
      <c r="B197" s="81"/>
      <c r="C197" s="82" t="s">
        <v>39</v>
      </c>
      <c r="D197" s="83"/>
      <c r="E197" s="83"/>
      <c r="F197" s="83"/>
      <c r="G197" s="84"/>
      <c r="H197" s="83" t="s">
        <v>40</v>
      </c>
      <c r="I197" s="83"/>
      <c r="J197" s="83"/>
      <c r="K197" s="83"/>
      <c r="L197" s="83"/>
      <c r="M197" s="84"/>
      <c r="N197" s="17">
        <v>1</v>
      </c>
      <c r="O197" s="99" t="s">
        <v>41</v>
      </c>
      <c r="P197" s="100"/>
      <c r="Q197" s="100"/>
      <c r="R197" s="81"/>
      <c r="S197" s="99" t="s">
        <v>42</v>
      </c>
      <c r="T197" s="100"/>
      <c r="U197" s="100"/>
      <c r="V197" s="81"/>
      <c r="W197" s="16">
        <v>2</v>
      </c>
      <c r="X197" s="99" t="s">
        <v>41</v>
      </c>
      <c r="Y197" s="100"/>
      <c r="Z197" s="100"/>
      <c r="AA197" s="81"/>
      <c r="AB197" s="99" t="s">
        <v>42</v>
      </c>
      <c r="AC197" s="100"/>
      <c r="AD197" s="100"/>
      <c r="AE197" s="81"/>
      <c r="AF197" s="99" t="s">
        <v>43</v>
      </c>
      <c r="AG197" s="100"/>
      <c r="AH197" s="100"/>
      <c r="AI197" s="99" t="s">
        <v>44</v>
      </c>
      <c r="AJ197" s="100"/>
      <c r="AK197" s="81"/>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
      <c r="A198" s="89"/>
      <c r="B198" s="90"/>
      <c r="C198" s="89"/>
      <c r="D198" s="91"/>
      <c r="E198" s="91"/>
      <c r="F198" s="91"/>
      <c r="G198" s="92"/>
      <c r="H198" s="89"/>
      <c r="I198" s="91"/>
      <c r="J198" s="91"/>
      <c r="K198" s="91"/>
      <c r="L198" s="91"/>
      <c r="M198" s="92"/>
      <c r="N198" s="14" t="s">
        <v>45</v>
      </c>
      <c r="O198" s="103"/>
      <c r="P198" s="104"/>
      <c r="Q198" s="104"/>
      <c r="R198" s="105"/>
      <c r="S198" s="103"/>
      <c r="T198" s="104"/>
      <c r="U198" s="104"/>
      <c r="V198" s="105"/>
      <c r="W198" s="14" t="s">
        <v>47</v>
      </c>
      <c r="X198" s="103"/>
      <c r="Y198" s="104"/>
      <c r="Z198" s="104"/>
      <c r="AA198" s="105"/>
      <c r="AB198" s="103"/>
      <c r="AC198" s="104"/>
      <c r="AD198" s="104"/>
      <c r="AE198" s="105"/>
      <c r="AF198" s="89"/>
      <c r="AG198" s="137"/>
      <c r="AH198" s="137"/>
      <c r="AI198" s="103"/>
      <c r="AJ198" s="104"/>
      <c r="AK198" s="105"/>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
      <c r="A199" s="89"/>
      <c r="B199" s="90"/>
      <c r="C199" s="89"/>
      <c r="D199" s="91"/>
      <c r="E199" s="91"/>
      <c r="F199" s="91"/>
      <c r="G199" s="92"/>
      <c r="H199" s="89"/>
      <c r="I199" s="91"/>
      <c r="J199" s="91"/>
      <c r="K199" s="91"/>
      <c r="L199" s="91"/>
      <c r="M199" s="92"/>
      <c r="N199" s="14" t="s">
        <v>48</v>
      </c>
      <c r="O199" s="103"/>
      <c r="P199" s="104"/>
      <c r="Q199" s="104"/>
      <c r="R199" s="105"/>
      <c r="S199" s="103"/>
      <c r="T199" s="104"/>
      <c r="U199" s="104"/>
      <c r="V199" s="105"/>
      <c r="W199" s="14" t="s">
        <v>49</v>
      </c>
      <c r="X199" s="103"/>
      <c r="Y199" s="104"/>
      <c r="Z199" s="104"/>
      <c r="AA199" s="105"/>
      <c r="AB199" s="103"/>
      <c r="AC199" s="104"/>
      <c r="AD199" s="104"/>
      <c r="AE199" s="105"/>
      <c r="AF199" s="89"/>
      <c r="AG199" s="137"/>
      <c r="AH199" s="137"/>
      <c r="AI199" s="103"/>
      <c r="AJ199" s="104"/>
      <c r="AK199" s="105"/>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x14ac:dyDescent="0.2">
      <c r="A200" s="89"/>
      <c r="B200" s="90"/>
      <c r="C200" s="89"/>
      <c r="D200" s="91"/>
      <c r="E200" s="91"/>
      <c r="F200" s="91"/>
      <c r="G200" s="92"/>
      <c r="H200" s="89"/>
      <c r="I200" s="91"/>
      <c r="J200" s="91"/>
      <c r="K200" s="91"/>
      <c r="L200" s="91"/>
      <c r="M200" s="92"/>
      <c r="N200" s="14" t="s">
        <v>50</v>
      </c>
      <c r="O200" s="103"/>
      <c r="P200" s="104"/>
      <c r="Q200" s="104"/>
      <c r="R200" s="105"/>
      <c r="S200" s="103"/>
      <c r="T200" s="104"/>
      <c r="U200" s="104"/>
      <c r="V200" s="105"/>
      <c r="W200" s="14" t="s">
        <v>51</v>
      </c>
      <c r="X200" s="103"/>
      <c r="Y200" s="104"/>
      <c r="Z200" s="104"/>
      <c r="AA200" s="105"/>
      <c r="AB200" s="103"/>
      <c r="AC200" s="104"/>
      <c r="AD200" s="104"/>
      <c r="AE200" s="105"/>
      <c r="AF200" s="89"/>
      <c r="AG200" s="137"/>
      <c r="AH200" s="137"/>
      <c r="AI200" s="103"/>
      <c r="AJ200" s="104"/>
      <c r="AK200" s="105"/>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x14ac:dyDescent="0.2">
      <c r="A201" s="74" t="s">
        <v>124</v>
      </c>
      <c r="B201" s="75"/>
      <c r="C201" s="76"/>
      <c r="D201" s="77"/>
      <c r="E201" s="78"/>
      <c r="F201" s="79"/>
      <c r="G201" s="74" t="s">
        <v>125</v>
      </c>
      <c r="H201" s="75"/>
      <c r="I201" s="76"/>
      <c r="J201" s="87"/>
      <c r="K201" s="87"/>
      <c r="L201" s="87"/>
      <c r="M201" s="88"/>
      <c r="N201" s="97"/>
      <c r="O201" s="98"/>
      <c r="P201" s="98"/>
      <c r="Q201" s="98"/>
      <c r="R201" s="98"/>
      <c r="S201" s="138"/>
      <c r="T201" s="139"/>
      <c r="U201" s="139"/>
      <c r="V201" s="140"/>
      <c r="W201" s="14" t="s">
        <v>52</v>
      </c>
      <c r="X201" s="103"/>
      <c r="Y201" s="104"/>
      <c r="Z201" s="104"/>
      <c r="AA201" s="105"/>
      <c r="AB201" s="103"/>
      <c r="AC201" s="104"/>
      <c r="AD201" s="104"/>
      <c r="AE201" s="105"/>
      <c r="AF201" s="89"/>
      <c r="AG201" s="137"/>
      <c r="AH201" s="137"/>
      <c r="AI201" s="103"/>
      <c r="AJ201" s="104"/>
      <c r="AK201" s="105"/>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ht="13.7" customHeight="1" thickBot="1" x14ac:dyDescent="0.25">
      <c r="A202" s="72" t="s">
        <v>111</v>
      </c>
      <c r="B202" s="72"/>
      <c r="C202" s="73"/>
      <c r="D202" s="73"/>
      <c r="E202" s="73"/>
      <c r="F202" s="58" t="s">
        <v>104</v>
      </c>
      <c r="G202" s="58"/>
      <c r="H202" s="73"/>
      <c r="I202" s="73"/>
      <c r="J202" s="73"/>
      <c r="K202" s="93" t="s">
        <v>105</v>
      </c>
      <c r="L202" s="93"/>
      <c r="M202" s="93"/>
      <c r="N202" s="15" t="s">
        <v>53</v>
      </c>
      <c r="O202" s="131">
        <f>C202*0.67</f>
        <v>0</v>
      </c>
      <c r="P202" s="132"/>
      <c r="Q202" s="132"/>
      <c r="R202" s="133"/>
      <c r="S202" s="131">
        <f>H202*0.67</f>
        <v>0</v>
      </c>
      <c r="T202" s="132"/>
      <c r="U202" s="132"/>
      <c r="V202" s="133"/>
      <c r="W202" s="15" t="s">
        <v>20</v>
      </c>
      <c r="X202" s="145">
        <f>SUM(X198:AA201)</f>
        <v>0</v>
      </c>
      <c r="Y202" s="146"/>
      <c r="Z202" s="146"/>
      <c r="AA202" s="147"/>
      <c r="AB202" s="145">
        <f>SUM(AB198:AE201)</f>
        <v>0</v>
      </c>
      <c r="AC202" s="148"/>
      <c r="AD202" s="148"/>
      <c r="AE202" s="149"/>
      <c r="AF202" s="150"/>
      <c r="AG202" s="151"/>
      <c r="AH202" s="151"/>
      <c r="AI202" s="145">
        <f>SUM(AI198:AK201)</f>
        <v>0</v>
      </c>
      <c r="AJ202" s="148"/>
      <c r="AK202" s="149"/>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ht="13.5" thickTop="1" x14ac:dyDescent="0.2">
      <c r="A203" s="80" t="s">
        <v>94</v>
      </c>
      <c r="B203" s="81"/>
      <c r="C203" s="82" t="s">
        <v>39</v>
      </c>
      <c r="D203" s="83"/>
      <c r="E203" s="83"/>
      <c r="F203" s="83"/>
      <c r="G203" s="84"/>
      <c r="H203" s="83" t="s">
        <v>40</v>
      </c>
      <c r="I203" s="83"/>
      <c r="J203" s="83"/>
      <c r="K203" s="85"/>
      <c r="L203" s="85"/>
      <c r="M203" s="86"/>
      <c r="N203" s="17">
        <v>1</v>
      </c>
      <c r="O203" s="99" t="s">
        <v>41</v>
      </c>
      <c r="P203" s="100"/>
      <c r="Q203" s="100"/>
      <c r="R203" s="81"/>
      <c r="S203" s="99" t="s">
        <v>42</v>
      </c>
      <c r="T203" s="100"/>
      <c r="U203" s="100"/>
      <c r="V203" s="81"/>
      <c r="W203" s="16">
        <v>2</v>
      </c>
      <c r="X203" s="99" t="s">
        <v>41</v>
      </c>
      <c r="Y203" s="100"/>
      <c r="Z203" s="100"/>
      <c r="AA203" s="81"/>
      <c r="AB203" s="99" t="s">
        <v>42</v>
      </c>
      <c r="AC203" s="100"/>
      <c r="AD203" s="100"/>
      <c r="AE203" s="81"/>
      <c r="AF203" s="99" t="s">
        <v>43</v>
      </c>
      <c r="AG203" s="100"/>
      <c r="AH203" s="100"/>
      <c r="AI203" s="99" t="s">
        <v>44</v>
      </c>
      <c r="AJ203" s="100"/>
      <c r="AK203" s="81"/>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x14ac:dyDescent="0.2">
      <c r="A204" s="89"/>
      <c r="B204" s="90"/>
      <c r="C204" s="89"/>
      <c r="D204" s="91"/>
      <c r="E204" s="91"/>
      <c r="F204" s="91"/>
      <c r="G204" s="92"/>
      <c r="H204" s="89"/>
      <c r="I204" s="91"/>
      <c r="J204" s="91"/>
      <c r="K204" s="91"/>
      <c r="L204" s="91"/>
      <c r="M204" s="92"/>
      <c r="N204" s="14" t="s">
        <v>45</v>
      </c>
      <c r="O204" s="103"/>
      <c r="P204" s="104"/>
      <c r="Q204" s="104"/>
      <c r="R204" s="105"/>
      <c r="S204" s="103"/>
      <c r="T204" s="104"/>
      <c r="U204" s="104"/>
      <c r="V204" s="105"/>
      <c r="W204" s="14" t="s">
        <v>47</v>
      </c>
      <c r="X204" s="103"/>
      <c r="Y204" s="104"/>
      <c r="Z204" s="104"/>
      <c r="AA204" s="105"/>
      <c r="AB204" s="103"/>
      <c r="AC204" s="104"/>
      <c r="AD204" s="104"/>
      <c r="AE204" s="105"/>
      <c r="AF204" s="89"/>
      <c r="AG204" s="137"/>
      <c r="AH204" s="137"/>
      <c r="AI204" s="103"/>
      <c r="AJ204" s="104"/>
      <c r="AK204" s="105"/>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
      <c r="A205" s="89"/>
      <c r="B205" s="90"/>
      <c r="C205" s="89"/>
      <c r="D205" s="91"/>
      <c r="E205" s="91"/>
      <c r="F205" s="91"/>
      <c r="G205" s="92"/>
      <c r="H205" s="89"/>
      <c r="I205" s="91"/>
      <c r="J205" s="91"/>
      <c r="K205" s="91"/>
      <c r="L205" s="91"/>
      <c r="M205" s="92"/>
      <c r="N205" s="14" t="s">
        <v>48</v>
      </c>
      <c r="O205" s="103"/>
      <c r="P205" s="104"/>
      <c r="Q205" s="104"/>
      <c r="R205" s="105"/>
      <c r="S205" s="103"/>
      <c r="T205" s="104"/>
      <c r="U205" s="104"/>
      <c r="V205" s="105"/>
      <c r="W205" s="14" t="s">
        <v>49</v>
      </c>
      <c r="X205" s="103"/>
      <c r="Y205" s="104"/>
      <c r="Z205" s="104"/>
      <c r="AA205" s="105"/>
      <c r="AB205" s="103"/>
      <c r="AC205" s="104"/>
      <c r="AD205" s="104"/>
      <c r="AE205" s="105"/>
      <c r="AF205" s="89"/>
      <c r="AG205" s="137"/>
      <c r="AH205" s="137"/>
      <c r="AI205" s="103"/>
      <c r="AJ205" s="104"/>
      <c r="AK205" s="105"/>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x14ac:dyDescent="0.2">
      <c r="A206" s="89"/>
      <c r="B206" s="90"/>
      <c r="C206" s="89"/>
      <c r="D206" s="91"/>
      <c r="E206" s="91"/>
      <c r="F206" s="91"/>
      <c r="G206" s="92"/>
      <c r="H206" s="89"/>
      <c r="I206" s="91"/>
      <c r="J206" s="91"/>
      <c r="K206" s="91"/>
      <c r="L206" s="91"/>
      <c r="M206" s="92"/>
      <c r="N206" s="14" t="s">
        <v>50</v>
      </c>
      <c r="O206" s="103"/>
      <c r="P206" s="104"/>
      <c r="Q206" s="104"/>
      <c r="R206" s="105"/>
      <c r="S206" s="103"/>
      <c r="T206" s="104"/>
      <c r="U206" s="104"/>
      <c r="V206" s="105"/>
      <c r="W206" s="14" t="s">
        <v>51</v>
      </c>
      <c r="X206" s="103"/>
      <c r="Y206" s="104"/>
      <c r="Z206" s="104"/>
      <c r="AA206" s="105"/>
      <c r="AB206" s="103"/>
      <c r="AC206" s="104"/>
      <c r="AD206" s="104"/>
      <c r="AE206" s="105"/>
      <c r="AF206" s="89"/>
      <c r="AG206" s="137"/>
      <c r="AH206" s="137"/>
      <c r="AI206" s="103"/>
      <c r="AJ206" s="104"/>
      <c r="AK206" s="105"/>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x14ac:dyDescent="0.2">
      <c r="A207" s="74" t="s">
        <v>124</v>
      </c>
      <c r="B207" s="75"/>
      <c r="C207" s="76"/>
      <c r="D207" s="77"/>
      <c r="E207" s="78"/>
      <c r="F207" s="79"/>
      <c r="G207" s="74" t="s">
        <v>125</v>
      </c>
      <c r="H207" s="75"/>
      <c r="I207" s="76"/>
      <c r="J207" s="87"/>
      <c r="K207" s="87"/>
      <c r="L207" s="87"/>
      <c r="M207" s="88"/>
      <c r="N207" s="97"/>
      <c r="O207" s="98"/>
      <c r="P207" s="98"/>
      <c r="Q207" s="98"/>
      <c r="R207" s="98"/>
      <c r="S207" s="138"/>
      <c r="T207" s="139"/>
      <c r="U207" s="139"/>
      <c r="V207" s="140"/>
      <c r="W207" s="14" t="s">
        <v>52</v>
      </c>
      <c r="X207" s="103"/>
      <c r="Y207" s="104"/>
      <c r="Z207" s="104"/>
      <c r="AA207" s="105"/>
      <c r="AB207" s="103"/>
      <c r="AC207" s="104"/>
      <c r="AD207" s="104"/>
      <c r="AE207" s="105"/>
      <c r="AF207" s="89"/>
      <c r="AG207" s="137"/>
      <c r="AH207" s="137"/>
      <c r="AI207" s="103"/>
      <c r="AJ207" s="104"/>
      <c r="AK207" s="105"/>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ht="13.7" customHeight="1" thickBot="1" x14ac:dyDescent="0.25">
      <c r="A208" s="72" t="s">
        <v>111</v>
      </c>
      <c r="B208" s="72"/>
      <c r="C208" s="73"/>
      <c r="D208" s="73"/>
      <c r="E208" s="73"/>
      <c r="F208" s="58" t="s">
        <v>104</v>
      </c>
      <c r="G208" s="58"/>
      <c r="H208" s="73"/>
      <c r="I208" s="73"/>
      <c r="J208" s="73"/>
      <c r="K208" s="93" t="s">
        <v>105</v>
      </c>
      <c r="L208" s="93"/>
      <c r="M208" s="93"/>
      <c r="N208" s="15" t="s">
        <v>53</v>
      </c>
      <c r="O208" s="131">
        <f>C208*0.67</f>
        <v>0</v>
      </c>
      <c r="P208" s="132"/>
      <c r="Q208" s="132"/>
      <c r="R208" s="133"/>
      <c r="S208" s="131">
        <f>H208*0.67</f>
        <v>0</v>
      </c>
      <c r="T208" s="132"/>
      <c r="U208" s="132"/>
      <c r="V208" s="133"/>
      <c r="W208" s="15" t="s">
        <v>20</v>
      </c>
      <c r="X208" s="145">
        <f>SUM(X204:AA207)</f>
        <v>0</v>
      </c>
      <c r="Y208" s="146"/>
      <c r="Z208" s="146"/>
      <c r="AA208" s="147"/>
      <c r="AB208" s="145">
        <f>SUM(AB204:AE207)</f>
        <v>0</v>
      </c>
      <c r="AC208" s="148"/>
      <c r="AD208" s="148"/>
      <c r="AE208" s="149"/>
      <c r="AF208" s="150"/>
      <c r="AG208" s="151"/>
      <c r="AH208" s="151"/>
      <c r="AI208" s="145">
        <f>SUM(AI204:AK207)</f>
        <v>0</v>
      </c>
      <c r="AJ208" s="148"/>
      <c r="AK208" s="149"/>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ht="13.5" thickTop="1" x14ac:dyDescent="0.2">
      <c r="A209" s="80" t="s">
        <v>95</v>
      </c>
      <c r="B209" s="81"/>
      <c r="C209" s="82" t="s">
        <v>39</v>
      </c>
      <c r="D209" s="83"/>
      <c r="E209" s="83"/>
      <c r="F209" s="83"/>
      <c r="G209" s="84"/>
      <c r="H209" s="83" t="s">
        <v>40</v>
      </c>
      <c r="I209" s="83"/>
      <c r="J209" s="83"/>
      <c r="K209" s="85"/>
      <c r="L209" s="85"/>
      <c r="M209" s="86"/>
      <c r="N209" s="17">
        <v>1</v>
      </c>
      <c r="O209" s="99" t="s">
        <v>41</v>
      </c>
      <c r="P209" s="100"/>
      <c r="Q209" s="100"/>
      <c r="R209" s="81"/>
      <c r="S209" s="99" t="s">
        <v>42</v>
      </c>
      <c r="T209" s="100"/>
      <c r="U209" s="100"/>
      <c r="V209" s="81"/>
      <c r="W209" s="16">
        <v>2</v>
      </c>
      <c r="X209" s="99" t="s">
        <v>41</v>
      </c>
      <c r="Y209" s="100"/>
      <c r="Z209" s="100"/>
      <c r="AA209" s="81"/>
      <c r="AB209" s="99" t="s">
        <v>42</v>
      </c>
      <c r="AC209" s="100"/>
      <c r="AD209" s="100"/>
      <c r="AE209" s="81"/>
      <c r="AF209" s="99" t="s">
        <v>43</v>
      </c>
      <c r="AG209" s="100"/>
      <c r="AH209" s="100"/>
      <c r="AI209" s="99" t="s">
        <v>44</v>
      </c>
      <c r="AJ209" s="100"/>
      <c r="AK209" s="81"/>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x14ac:dyDescent="0.2">
      <c r="A210" s="89"/>
      <c r="B210" s="90"/>
      <c r="C210" s="89"/>
      <c r="D210" s="91"/>
      <c r="E210" s="91"/>
      <c r="F210" s="91"/>
      <c r="G210" s="92"/>
      <c r="H210" s="89"/>
      <c r="I210" s="91"/>
      <c r="J210" s="91"/>
      <c r="K210" s="91"/>
      <c r="L210" s="91"/>
      <c r="M210" s="92"/>
      <c r="N210" s="14" t="s">
        <v>45</v>
      </c>
      <c r="O210" s="103"/>
      <c r="P210" s="104"/>
      <c r="Q210" s="104"/>
      <c r="R210" s="105"/>
      <c r="S210" s="103"/>
      <c r="T210" s="104"/>
      <c r="U210" s="104"/>
      <c r="V210" s="105"/>
      <c r="W210" s="14" t="s">
        <v>47</v>
      </c>
      <c r="X210" s="103"/>
      <c r="Y210" s="104"/>
      <c r="Z210" s="104"/>
      <c r="AA210" s="105"/>
      <c r="AB210" s="103"/>
      <c r="AC210" s="104"/>
      <c r="AD210" s="104"/>
      <c r="AE210" s="105"/>
      <c r="AF210" s="89"/>
      <c r="AG210" s="137"/>
      <c r="AH210" s="137"/>
      <c r="AI210" s="103"/>
      <c r="AJ210" s="104"/>
      <c r="AK210" s="105"/>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
      <c r="A211" s="89"/>
      <c r="B211" s="90"/>
      <c r="C211" s="89"/>
      <c r="D211" s="91"/>
      <c r="E211" s="91"/>
      <c r="F211" s="91"/>
      <c r="G211" s="92"/>
      <c r="H211" s="89"/>
      <c r="I211" s="91"/>
      <c r="J211" s="91"/>
      <c r="K211" s="91"/>
      <c r="L211" s="91"/>
      <c r="M211" s="92"/>
      <c r="N211" s="14" t="s">
        <v>48</v>
      </c>
      <c r="O211" s="103"/>
      <c r="P211" s="104"/>
      <c r="Q211" s="104"/>
      <c r="R211" s="105"/>
      <c r="S211" s="103"/>
      <c r="T211" s="104"/>
      <c r="U211" s="104"/>
      <c r="V211" s="105"/>
      <c r="W211" s="14" t="s">
        <v>49</v>
      </c>
      <c r="X211" s="103"/>
      <c r="Y211" s="104"/>
      <c r="Z211" s="104"/>
      <c r="AA211" s="105"/>
      <c r="AB211" s="103"/>
      <c r="AC211" s="104"/>
      <c r="AD211" s="104"/>
      <c r="AE211" s="105"/>
      <c r="AF211" s="89"/>
      <c r="AG211" s="137"/>
      <c r="AH211" s="137"/>
      <c r="AI211" s="103"/>
      <c r="AJ211" s="104"/>
      <c r="AK211" s="105"/>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x14ac:dyDescent="0.2">
      <c r="A212" s="89"/>
      <c r="B212" s="90"/>
      <c r="C212" s="89"/>
      <c r="D212" s="91"/>
      <c r="E212" s="91"/>
      <c r="F212" s="91"/>
      <c r="G212" s="92"/>
      <c r="H212" s="89"/>
      <c r="I212" s="91"/>
      <c r="J212" s="91"/>
      <c r="K212" s="91"/>
      <c r="L212" s="91"/>
      <c r="M212" s="92"/>
      <c r="N212" s="14" t="s">
        <v>50</v>
      </c>
      <c r="O212" s="103"/>
      <c r="P212" s="104"/>
      <c r="Q212" s="104"/>
      <c r="R212" s="105"/>
      <c r="S212" s="103"/>
      <c r="T212" s="104"/>
      <c r="U212" s="104"/>
      <c r="V212" s="105"/>
      <c r="W212" s="14" t="s">
        <v>51</v>
      </c>
      <c r="X212" s="103"/>
      <c r="Y212" s="104"/>
      <c r="Z212" s="104"/>
      <c r="AA212" s="105"/>
      <c r="AB212" s="103"/>
      <c r="AC212" s="104"/>
      <c r="AD212" s="104"/>
      <c r="AE212" s="105"/>
      <c r="AF212" s="89"/>
      <c r="AG212" s="137"/>
      <c r="AH212" s="137"/>
      <c r="AI212" s="103"/>
      <c r="AJ212" s="104"/>
      <c r="AK212" s="105"/>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x14ac:dyDescent="0.2">
      <c r="A213" s="74" t="s">
        <v>124</v>
      </c>
      <c r="B213" s="75"/>
      <c r="C213" s="76"/>
      <c r="D213" s="77"/>
      <c r="E213" s="78"/>
      <c r="F213" s="79"/>
      <c r="G213" s="74" t="s">
        <v>125</v>
      </c>
      <c r="H213" s="75"/>
      <c r="I213" s="76"/>
      <c r="J213" s="87"/>
      <c r="K213" s="87"/>
      <c r="L213" s="87"/>
      <c r="M213" s="88"/>
      <c r="N213" s="97"/>
      <c r="O213" s="98"/>
      <c r="P213" s="98"/>
      <c r="Q213" s="98"/>
      <c r="R213" s="98"/>
      <c r="S213" s="138"/>
      <c r="T213" s="139"/>
      <c r="U213" s="139"/>
      <c r="V213" s="140"/>
      <c r="W213" s="14" t="s">
        <v>52</v>
      </c>
      <c r="X213" s="103"/>
      <c r="Y213" s="104"/>
      <c r="Z213" s="104"/>
      <c r="AA213" s="105"/>
      <c r="AB213" s="103"/>
      <c r="AC213" s="104"/>
      <c r="AD213" s="104"/>
      <c r="AE213" s="105"/>
      <c r="AF213" s="89"/>
      <c r="AG213" s="137"/>
      <c r="AH213" s="137"/>
      <c r="AI213" s="103"/>
      <c r="AJ213" s="104"/>
      <c r="AK213" s="105"/>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ht="13.7" customHeight="1" thickBot="1" x14ac:dyDescent="0.25">
      <c r="A214" s="72" t="s">
        <v>111</v>
      </c>
      <c r="B214" s="72"/>
      <c r="C214" s="73"/>
      <c r="D214" s="73"/>
      <c r="E214" s="73"/>
      <c r="F214" s="58" t="s">
        <v>104</v>
      </c>
      <c r="G214" s="58"/>
      <c r="H214" s="73"/>
      <c r="I214" s="73"/>
      <c r="J214" s="73"/>
      <c r="K214" s="93" t="s">
        <v>105</v>
      </c>
      <c r="L214" s="93"/>
      <c r="M214" s="93"/>
      <c r="N214" s="15" t="s">
        <v>53</v>
      </c>
      <c r="O214" s="131">
        <f>C214*0.67</f>
        <v>0</v>
      </c>
      <c r="P214" s="132"/>
      <c r="Q214" s="132"/>
      <c r="R214" s="133"/>
      <c r="S214" s="131">
        <f>H214*0.67</f>
        <v>0</v>
      </c>
      <c r="T214" s="132"/>
      <c r="U214" s="132"/>
      <c r="V214" s="133"/>
      <c r="W214" s="15" t="s">
        <v>20</v>
      </c>
      <c r="X214" s="145">
        <f>SUM(X210:AA213)</f>
        <v>0</v>
      </c>
      <c r="Y214" s="146"/>
      <c r="Z214" s="146"/>
      <c r="AA214" s="147"/>
      <c r="AB214" s="145">
        <f>SUM(AB210:AE213)</f>
        <v>0</v>
      </c>
      <c r="AC214" s="148"/>
      <c r="AD214" s="148"/>
      <c r="AE214" s="149"/>
      <c r="AF214" s="150"/>
      <c r="AG214" s="151"/>
      <c r="AH214" s="151"/>
      <c r="AI214" s="145">
        <f>SUM(AI210:AK213)</f>
        <v>0</v>
      </c>
      <c r="AJ214" s="148"/>
      <c r="AK214" s="149"/>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ht="13.5" thickTop="1" x14ac:dyDescent="0.2">
      <c r="A215" s="80" t="s">
        <v>96</v>
      </c>
      <c r="B215" s="81"/>
      <c r="C215" s="82" t="s">
        <v>39</v>
      </c>
      <c r="D215" s="83"/>
      <c r="E215" s="83"/>
      <c r="F215" s="83"/>
      <c r="G215" s="84"/>
      <c r="H215" s="235" t="s">
        <v>40</v>
      </c>
      <c r="I215" s="236"/>
      <c r="J215" s="236"/>
      <c r="K215" s="236"/>
      <c r="L215" s="236"/>
      <c r="M215" s="237"/>
      <c r="N215" s="17">
        <v>1</v>
      </c>
      <c r="O215" s="99" t="s">
        <v>41</v>
      </c>
      <c r="P215" s="100"/>
      <c r="Q215" s="100"/>
      <c r="R215" s="81"/>
      <c r="S215" s="242" t="s">
        <v>42</v>
      </c>
      <c r="T215" s="243"/>
      <c r="U215" s="243"/>
      <c r="V215" s="244"/>
      <c r="W215" s="16">
        <v>2</v>
      </c>
      <c r="X215" s="99" t="s">
        <v>41</v>
      </c>
      <c r="Y215" s="100"/>
      <c r="Z215" s="100"/>
      <c r="AA215" s="81"/>
      <c r="AB215" s="99" t="s">
        <v>42</v>
      </c>
      <c r="AC215" s="100"/>
      <c r="AD215" s="100"/>
      <c r="AE215" s="81"/>
      <c r="AF215" s="99" t="s">
        <v>43</v>
      </c>
      <c r="AG215" s="100"/>
      <c r="AH215" s="100"/>
      <c r="AI215" s="99" t="s">
        <v>44</v>
      </c>
      <c r="AJ215" s="100"/>
      <c r="AK215" s="81"/>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x14ac:dyDescent="0.2">
      <c r="A216" s="89"/>
      <c r="B216" s="90"/>
      <c r="C216" s="89"/>
      <c r="D216" s="91"/>
      <c r="E216" s="91"/>
      <c r="F216" s="91"/>
      <c r="G216" s="92"/>
      <c r="H216" s="89"/>
      <c r="I216" s="91"/>
      <c r="J216" s="91"/>
      <c r="K216" s="91"/>
      <c r="L216" s="91"/>
      <c r="M216" s="92"/>
      <c r="N216" s="14" t="s">
        <v>45</v>
      </c>
      <c r="O216" s="103"/>
      <c r="P216" s="104"/>
      <c r="Q216" s="104"/>
      <c r="R216" s="105"/>
      <c r="S216" s="103"/>
      <c r="T216" s="104"/>
      <c r="U216" s="104"/>
      <c r="V216" s="105"/>
      <c r="W216" s="14" t="s">
        <v>47</v>
      </c>
      <c r="X216" s="103"/>
      <c r="Y216" s="104"/>
      <c r="Z216" s="104"/>
      <c r="AA216" s="105"/>
      <c r="AB216" s="103"/>
      <c r="AC216" s="104"/>
      <c r="AD216" s="104"/>
      <c r="AE216" s="105"/>
      <c r="AF216" s="89"/>
      <c r="AG216" s="137"/>
      <c r="AH216" s="137"/>
      <c r="AI216" s="103"/>
      <c r="AJ216" s="104"/>
      <c r="AK216" s="105"/>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
      <c r="A217" s="89"/>
      <c r="B217" s="90"/>
      <c r="C217" s="89"/>
      <c r="D217" s="91"/>
      <c r="E217" s="91"/>
      <c r="F217" s="91"/>
      <c r="G217" s="92"/>
      <c r="H217" s="89"/>
      <c r="I217" s="91"/>
      <c r="J217" s="91"/>
      <c r="K217" s="91"/>
      <c r="L217" s="91"/>
      <c r="M217" s="92"/>
      <c r="N217" s="14" t="s">
        <v>48</v>
      </c>
      <c r="O217" s="103"/>
      <c r="P217" s="104"/>
      <c r="Q217" s="104"/>
      <c r="R217" s="105"/>
      <c r="S217" s="103"/>
      <c r="T217" s="104"/>
      <c r="U217" s="104"/>
      <c r="V217" s="105"/>
      <c r="W217" s="14" t="s">
        <v>49</v>
      </c>
      <c r="X217" s="103"/>
      <c r="Y217" s="104"/>
      <c r="Z217" s="104"/>
      <c r="AA217" s="105"/>
      <c r="AB217" s="103"/>
      <c r="AC217" s="104"/>
      <c r="AD217" s="104"/>
      <c r="AE217" s="105"/>
      <c r="AF217" s="89"/>
      <c r="AG217" s="137"/>
      <c r="AH217" s="137"/>
      <c r="AI217" s="103"/>
      <c r="AJ217" s="104"/>
      <c r="AK217" s="105"/>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x14ac:dyDescent="0.2">
      <c r="A218" s="89"/>
      <c r="B218" s="90"/>
      <c r="C218" s="89"/>
      <c r="D218" s="91"/>
      <c r="E218" s="91"/>
      <c r="F218" s="91"/>
      <c r="G218" s="92"/>
      <c r="H218" s="89"/>
      <c r="I218" s="91"/>
      <c r="J218" s="91"/>
      <c r="K218" s="91"/>
      <c r="L218" s="91"/>
      <c r="M218" s="92"/>
      <c r="N218" s="14" t="s">
        <v>50</v>
      </c>
      <c r="O218" s="103"/>
      <c r="P218" s="104"/>
      <c r="Q218" s="104"/>
      <c r="R218" s="105"/>
      <c r="S218" s="103"/>
      <c r="T218" s="104"/>
      <c r="U218" s="104"/>
      <c r="V218" s="105"/>
      <c r="W218" s="14" t="s">
        <v>51</v>
      </c>
      <c r="X218" s="103"/>
      <c r="Y218" s="104"/>
      <c r="Z218" s="104"/>
      <c r="AA218" s="105"/>
      <c r="AB218" s="103"/>
      <c r="AC218" s="104"/>
      <c r="AD218" s="104"/>
      <c r="AE218" s="105"/>
      <c r="AF218" s="89"/>
      <c r="AG218" s="137"/>
      <c r="AH218" s="137"/>
      <c r="AI218" s="103"/>
      <c r="AJ218" s="104"/>
      <c r="AK218" s="105"/>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x14ac:dyDescent="0.2">
      <c r="A219" s="74" t="s">
        <v>124</v>
      </c>
      <c r="B219" s="75"/>
      <c r="C219" s="76"/>
      <c r="D219" s="77"/>
      <c r="E219" s="78"/>
      <c r="F219" s="79"/>
      <c r="G219" s="74" t="s">
        <v>125</v>
      </c>
      <c r="H219" s="75"/>
      <c r="I219" s="76"/>
      <c r="J219" s="87"/>
      <c r="K219" s="87"/>
      <c r="L219" s="87"/>
      <c r="M219" s="88"/>
      <c r="N219" s="97"/>
      <c r="O219" s="98"/>
      <c r="P219" s="98"/>
      <c r="Q219" s="98"/>
      <c r="R219" s="98"/>
      <c r="S219" s="138"/>
      <c r="T219" s="139"/>
      <c r="U219" s="139"/>
      <c r="V219" s="140"/>
      <c r="W219" s="14" t="s">
        <v>52</v>
      </c>
      <c r="X219" s="103"/>
      <c r="Y219" s="104"/>
      <c r="Z219" s="104"/>
      <c r="AA219" s="105"/>
      <c r="AB219" s="103"/>
      <c r="AC219" s="104"/>
      <c r="AD219" s="104"/>
      <c r="AE219" s="105"/>
      <c r="AF219" s="89"/>
      <c r="AG219" s="137"/>
      <c r="AH219" s="137"/>
      <c r="AI219" s="103"/>
      <c r="AJ219" s="104"/>
      <c r="AK219" s="105"/>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ht="13.7" customHeight="1" thickBot="1" x14ac:dyDescent="0.25">
      <c r="A220" s="72" t="s">
        <v>111</v>
      </c>
      <c r="B220" s="72"/>
      <c r="C220" s="73"/>
      <c r="D220" s="73"/>
      <c r="E220" s="73"/>
      <c r="F220" s="58" t="s">
        <v>104</v>
      </c>
      <c r="G220" s="58"/>
      <c r="H220" s="73"/>
      <c r="I220" s="73"/>
      <c r="J220" s="73"/>
      <c r="K220" s="93" t="s">
        <v>105</v>
      </c>
      <c r="L220" s="93"/>
      <c r="M220" s="93"/>
      <c r="N220" s="15" t="s">
        <v>53</v>
      </c>
      <c r="O220" s="131">
        <f>C220*0.67</f>
        <v>0</v>
      </c>
      <c r="P220" s="132"/>
      <c r="Q220" s="132"/>
      <c r="R220" s="133"/>
      <c r="S220" s="131">
        <f>H220*0.67</f>
        <v>0</v>
      </c>
      <c r="T220" s="132"/>
      <c r="U220" s="132"/>
      <c r="V220" s="133"/>
      <c r="W220" s="15" t="s">
        <v>20</v>
      </c>
      <c r="X220" s="145">
        <f>SUM(X216:AA219)</f>
        <v>0</v>
      </c>
      <c r="Y220" s="146"/>
      <c r="Z220" s="146"/>
      <c r="AA220" s="147"/>
      <c r="AB220" s="145">
        <f>SUM(AB216:AE219)</f>
        <v>0</v>
      </c>
      <c r="AC220" s="148"/>
      <c r="AD220" s="148"/>
      <c r="AE220" s="149"/>
      <c r="AF220" s="150"/>
      <c r="AG220" s="151"/>
      <c r="AH220" s="151"/>
      <c r="AI220" s="145">
        <f>SUM(AI216:AK219)</f>
        <v>0</v>
      </c>
      <c r="AJ220" s="148"/>
      <c r="AK220" s="149"/>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ht="13.5" thickTop="1" x14ac:dyDescent="0.2">
      <c r="A221" s="80" t="s">
        <v>97</v>
      </c>
      <c r="B221" s="81"/>
      <c r="C221" s="82" t="s">
        <v>39</v>
      </c>
      <c r="D221" s="83"/>
      <c r="E221" s="83"/>
      <c r="F221" s="83"/>
      <c r="G221" s="84"/>
      <c r="H221" s="83" t="s">
        <v>40</v>
      </c>
      <c r="I221" s="83"/>
      <c r="J221" s="83"/>
      <c r="K221" s="85"/>
      <c r="L221" s="85"/>
      <c r="M221" s="86"/>
      <c r="N221" s="17">
        <v>1</v>
      </c>
      <c r="O221" s="99" t="s">
        <v>41</v>
      </c>
      <c r="P221" s="100"/>
      <c r="Q221" s="100"/>
      <c r="R221" s="81"/>
      <c r="S221" s="99" t="s">
        <v>42</v>
      </c>
      <c r="T221" s="100"/>
      <c r="U221" s="100"/>
      <c r="V221" s="81"/>
      <c r="W221" s="16">
        <v>2</v>
      </c>
      <c r="X221" s="99" t="s">
        <v>41</v>
      </c>
      <c r="Y221" s="100"/>
      <c r="Z221" s="100"/>
      <c r="AA221" s="81"/>
      <c r="AB221" s="99" t="s">
        <v>42</v>
      </c>
      <c r="AC221" s="100"/>
      <c r="AD221" s="100"/>
      <c r="AE221" s="81"/>
      <c r="AF221" s="99" t="s">
        <v>43</v>
      </c>
      <c r="AG221" s="100"/>
      <c r="AH221" s="100"/>
      <c r="AI221" s="99" t="s">
        <v>44</v>
      </c>
      <c r="AJ221" s="100"/>
      <c r="AK221" s="81"/>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x14ac:dyDescent="0.2">
      <c r="A222" s="89"/>
      <c r="B222" s="90"/>
      <c r="C222" s="89"/>
      <c r="D222" s="91"/>
      <c r="E222" s="91"/>
      <c r="F222" s="91"/>
      <c r="G222" s="92"/>
      <c r="H222" s="89"/>
      <c r="I222" s="91"/>
      <c r="J222" s="91"/>
      <c r="K222" s="91"/>
      <c r="L222" s="91"/>
      <c r="M222" s="92"/>
      <c r="N222" s="14" t="s">
        <v>45</v>
      </c>
      <c r="O222" s="103"/>
      <c r="P222" s="104"/>
      <c r="Q222" s="104"/>
      <c r="R222" s="105"/>
      <c r="S222" s="103"/>
      <c r="T222" s="104"/>
      <c r="U222" s="104"/>
      <c r="V222" s="105"/>
      <c r="W222" s="14" t="s">
        <v>47</v>
      </c>
      <c r="X222" s="103"/>
      <c r="Y222" s="104"/>
      <c r="Z222" s="104"/>
      <c r="AA222" s="105"/>
      <c r="AB222" s="103"/>
      <c r="AC222" s="104"/>
      <c r="AD222" s="104"/>
      <c r="AE222" s="105"/>
      <c r="AF222" s="89"/>
      <c r="AG222" s="137"/>
      <c r="AH222" s="137"/>
      <c r="AI222" s="103"/>
      <c r="AJ222" s="104"/>
      <c r="AK222" s="105"/>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
      <c r="A223" s="89"/>
      <c r="B223" s="90"/>
      <c r="C223" s="89"/>
      <c r="D223" s="91"/>
      <c r="E223" s="91"/>
      <c r="F223" s="91"/>
      <c r="G223" s="92"/>
      <c r="H223" s="89"/>
      <c r="I223" s="91"/>
      <c r="J223" s="91"/>
      <c r="K223" s="91"/>
      <c r="L223" s="91"/>
      <c r="M223" s="92"/>
      <c r="N223" s="14" t="s">
        <v>48</v>
      </c>
      <c r="O223" s="103"/>
      <c r="P223" s="104"/>
      <c r="Q223" s="104"/>
      <c r="R223" s="105"/>
      <c r="S223" s="103"/>
      <c r="T223" s="104"/>
      <c r="U223" s="104"/>
      <c r="V223" s="105"/>
      <c r="W223" s="14" t="s">
        <v>49</v>
      </c>
      <c r="X223" s="103"/>
      <c r="Y223" s="104"/>
      <c r="Z223" s="104"/>
      <c r="AA223" s="105"/>
      <c r="AB223" s="103"/>
      <c r="AC223" s="104"/>
      <c r="AD223" s="104"/>
      <c r="AE223" s="105"/>
      <c r="AF223" s="89"/>
      <c r="AG223" s="137"/>
      <c r="AH223" s="137"/>
      <c r="AI223" s="103"/>
      <c r="AJ223" s="104"/>
      <c r="AK223" s="105"/>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x14ac:dyDescent="0.2">
      <c r="A224" s="89"/>
      <c r="B224" s="90"/>
      <c r="C224" s="89"/>
      <c r="D224" s="91"/>
      <c r="E224" s="91"/>
      <c r="F224" s="91"/>
      <c r="G224" s="92"/>
      <c r="H224" s="89"/>
      <c r="I224" s="91"/>
      <c r="J224" s="91"/>
      <c r="K224" s="91"/>
      <c r="L224" s="91"/>
      <c r="M224" s="92"/>
      <c r="N224" s="14" t="s">
        <v>50</v>
      </c>
      <c r="O224" s="103"/>
      <c r="P224" s="104"/>
      <c r="Q224" s="104"/>
      <c r="R224" s="105"/>
      <c r="S224" s="103"/>
      <c r="T224" s="104"/>
      <c r="U224" s="104"/>
      <c r="V224" s="105"/>
      <c r="W224" s="14" t="s">
        <v>51</v>
      </c>
      <c r="X224" s="103"/>
      <c r="Y224" s="104"/>
      <c r="Z224" s="104"/>
      <c r="AA224" s="105"/>
      <c r="AB224" s="103"/>
      <c r="AC224" s="104"/>
      <c r="AD224" s="104"/>
      <c r="AE224" s="105"/>
      <c r="AF224" s="89"/>
      <c r="AG224" s="137"/>
      <c r="AH224" s="137"/>
      <c r="AI224" s="103"/>
      <c r="AJ224" s="104"/>
      <c r="AK224" s="105"/>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x14ac:dyDescent="0.2">
      <c r="A225" s="74" t="s">
        <v>124</v>
      </c>
      <c r="B225" s="75"/>
      <c r="C225" s="76"/>
      <c r="D225" s="77"/>
      <c r="E225" s="78"/>
      <c r="F225" s="79"/>
      <c r="G225" s="74" t="s">
        <v>125</v>
      </c>
      <c r="H225" s="75"/>
      <c r="I225" s="76"/>
      <c r="J225" s="87"/>
      <c r="K225" s="87"/>
      <c r="L225" s="87"/>
      <c r="M225" s="88"/>
      <c r="N225" s="97"/>
      <c r="O225" s="98"/>
      <c r="P225" s="98"/>
      <c r="Q225" s="98"/>
      <c r="R225" s="98"/>
      <c r="S225" s="138"/>
      <c r="T225" s="139"/>
      <c r="U225" s="139"/>
      <c r="V225" s="140"/>
      <c r="W225" s="14" t="s">
        <v>52</v>
      </c>
      <c r="X225" s="103"/>
      <c r="Y225" s="104"/>
      <c r="Z225" s="104"/>
      <c r="AA225" s="105"/>
      <c r="AB225" s="103"/>
      <c r="AC225" s="104"/>
      <c r="AD225" s="104"/>
      <c r="AE225" s="105"/>
      <c r="AF225" s="89"/>
      <c r="AG225" s="137"/>
      <c r="AH225" s="137"/>
      <c r="AI225" s="103"/>
      <c r="AJ225" s="104"/>
      <c r="AK225" s="105"/>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ht="13.7" customHeight="1" thickBot="1" x14ac:dyDescent="0.25">
      <c r="A226" s="72" t="s">
        <v>111</v>
      </c>
      <c r="B226" s="72"/>
      <c r="C226" s="73"/>
      <c r="D226" s="73"/>
      <c r="E226" s="73"/>
      <c r="F226" s="58" t="s">
        <v>104</v>
      </c>
      <c r="G226" s="58"/>
      <c r="H226" s="73"/>
      <c r="I226" s="73"/>
      <c r="J226" s="73"/>
      <c r="K226" s="93" t="s">
        <v>105</v>
      </c>
      <c r="L226" s="93"/>
      <c r="M226" s="93"/>
      <c r="N226" s="15" t="s">
        <v>53</v>
      </c>
      <c r="O226" s="131">
        <f>C226*0.67</f>
        <v>0</v>
      </c>
      <c r="P226" s="132"/>
      <c r="Q226" s="132"/>
      <c r="R226" s="133"/>
      <c r="S226" s="131">
        <f>H226*0.67</f>
        <v>0</v>
      </c>
      <c r="T226" s="132"/>
      <c r="U226" s="132"/>
      <c r="V226" s="133"/>
      <c r="W226" s="15" t="s">
        <v>20</v>
      </c>
      <c r="X226" s="145">
        <f>SUM(X222:AA225)</f>
        <v>0</v>
      </c>
      <c r="Y226" s="146"/>
      <c r="Z226" s="146"/>
      <c r="AA226" s="147"/>
      <c r="AB226" s="145">
        <f>SUM(AB222:AE225)</f>
        <v>0</v>
      </c>
      <c r="AC226" s="148"/>
      <c r="AD226" s="148"/>
      <c r="AE226" s="149"/>
      <c r="AF226" s="150"/>
      <c r="AG226" s="151"/>
      <c r="AH226" s="151"/>
      <c r="AI226" s="145">
        <f>SUM(AI222:AK225)</f>
        <v>0</v>
      </c>
      <c r="AJ226" s="148"/>
      <c r="AK226" s="149"/>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ht="13.5" thickTop="1" x14ac:dyDescent="0.2">
      <c r="A227" s="80" t="s">
        <v>98</v>
      </c>
      <c r="B227" s="81"/>
      <c r="C227" s="82" t="s">
        <v>39</v>
      </c>
      <c r="D227" s="83"/>
      <c r="E227" s="83"/>
      <c r="F227" s="83"/>
      <c r="G227" s="84"/>
      <c r="H227" s="83" t="s">
        <v>40</v>
      </c>
      <c r="I227" s="83"/>
      <c r="J227" s="83"/>
      <c r="K227" s="85"/>
      <c r="L227" s="85"/>
      <c r="M227" s="86"/>
      <c r="N227" s="17">
        <v>1</v>
      </c>
      <c r="O227" s="99" t="s">
        <v>41</v>
      </c>
      <c r="P227" s="100"/>
      <c r="Q227" s="100"/>
      <c r="R227" s="81"/>
      <c r="S227" s="99" t="s">
        <v>42</v>
      </c>
      <c r="T227" s="100"/>
      <c r="U227" s="100"/>
      <c r="V227" s="81"/>
      <c r="W227" s="16">
        <v>2</v>
      </c>
      <c r="X227" s="99" t="s">
        <v>41</v>
      </c>
      <c r="Y227" s="100"/>
      <c r="Z227" s="100"/>
      <c r="AA227" s="81"/>
      <c r="AB227" s="99" t="s">
        <v>42</v>
      </c>
      <c r="AC227" s="100"/>
      <c r="AD227" s="100"/>
      <c r="AE227" s="81"/>
      <c r="AF227" s="99" t="s">
        <v>43</v>
      </c>
      <c r="AG227" s="100"/>
      <c r="AH227" s="100"/>
      <c r="AI227" s="99" t="s">
        <v>44</v>
      </c>
      <c r="AJ227" s="100"/>
      <c r="AK227" s="81"/>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x14ac:dyDescent="0.2">
      <c r="A228" s="89"/>
      <c r="B228" s="90"/>
      <c r="C228" s="89"/>
      <c r="D228" s="91"/>
      <c r="E228" s="91"/>
      <c r="F228" s="91"/>
      <c r="G228" s="92"/>
      <c r="H228" s="89"/>
      <c r="I228" s="91"/>
      <c r="J228" s="91"/>
      <c r="K228" s="91"/>
      <c r="L228" s="91"/>
      <c r="M228" s="92"/>
      <c r="N228" s="14" t="s">
        <v>45</v>
      </c>
      <c r="O228" s="103"/>
      <c r="P228" s="104"/>
      <c r="Q228" s="104"/>
      <c r="R228" s="105"/>
      <c r="S228" s="103"/>
      <c r="T228" s="104"/>
      <c r="U228" s="104"/>
      <c r="V228" s="105"/>
      <c r="W228" s="14" t="s">
        <v>47</v>
      </c>
      <c r="X228" s="103"/>
      <c r="Y228" s="104"/>
      <c r="Z228" s="104"/>
      <c r="AA228" s="105"/>
      <c r="AB228" s="103"/>
      <c r="AC228" s="104"/>
      <c r="AD228" s="104"/>
      <c r="AE228" s="105"/>
      <c r="AF228" s="89"/>
      <c r="AG228" s="137"/>
      <c r="AH228" s="137"/>
      <c r="AI228" s="103"/>
      <c r="AJ228" s="104"/>
      <c r="AK228" s="105"/>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
      <c r="A229" s="89"/>
      <c r="B229" s="90"/>
      <c r="C229" s="89"/>
      <c r="D229" s="91"/>
      <c r="E229" s="91"/>
      <c r="F229" s="91"/>
      <c r="G229" s="92"/>
      <c r="H229" s="89"/>
      <c r="I229" s="91"/>
      <c r="J229" s="91"/>
      <c r="K229" s="91"/>
      <c r="L229" s="91"/>
      <c r="M229" s="92"/>
      <c r="N229" s="14" t="s">
        <v>48</v>
      </c>
      <c r="O229" s="103"/>
      <c r="P229" s="104"/>
      <c r="Q229" s="104"/>
      <c r="R229" s="105"/>
      <c r="S229" s="103"/>
      <c r="T229" s="104"/>
      <c r="U229" s="104"/>
      <c r="V229" s="105"/>
      <c r="W229" s="14" t="s">
        <v>49</v>
      </c>
      <c r="X229" s="103"/>
      <c r="Y229" s="104"/>
      <c r="Z229" s="104"/>
      <c r="AA229" s="105"/>
      <c r="AB229" s="103"/>
      <c r="AC229" s="104"/>
      <c r="AD229" s="104"/>
      <c r="AE229" s="105"/>
      <c r="AF229" s="89"/>
      <c r="AG229" s="137"/>
      <c r="AH229" s="137"/>
      <c r="AI229" s="103"/>
      <c r="AJ229" s="104"/>
      <c r="AK229" s="105"/>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x14ac:dyDescent="0.2">
      <c r="A230" s="89"/>
      <c r="B230" s="90"/>
      <c r="C230" s="89"/>
      <c r="D230" s="91"/>
      <c r="E230" s="91"/>
      <c r="F230" s="91"/>
      <c r="G230" s="92"/>
      <c r="H230" s="89"/>
      <c r="I230" s="91"/>
      <c r="J230" s="91"/>
      <c r="K230" s="91"/>
      <c r="L230" s="91"/>
      <c r="M230" s="92"/>
      <c r="N230" s="14" t="s">
        <v>50</v>
      </c>
      <c r="O230" s="103"/>
      <c r="P230" s="104"/>
      <c r="Q230" s="104"/>
      <c r="R230" s="105"/>
      <c r="S230" s="103"/>
      <c r="T230" s="104"/>
      <c r="U230" s="104"/>
      <c r="V230" s="105"/>
      <c r="W230" s="14" t="s">
        <v>51</v>
      </c>
      <c r="X230" s="103"/>
      <c r="Y230" s="104"/>
      <c r="Z230" s="104"/>
      <c r="AA230" s="105"/>
      <c r="AB230" s="103"/>
      <c r="AC230" s="104"/>
      <c r="AD230" s="104"/>
      <c r="AE230" s="105"/>
      <c r="AF230" s="89"/>
      <c r="AG230" s="137"/>
      <c r="AH230" s="137"/>
      <c r="AI230" s="103"/>
      <c r="AJ230" s="104"/>
      <c r="AK230" s="105"/>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x14ac:dyDescent="0.2">
      <c r="A231" s="74" t="s">
        <v>124</v>
      </c>
      <c r="B231" s="75"/>
      <c r="C231" s="76"/>
      <c r="D231" s="77"/>
      <c r="E231" s="78"/>
      <c r="F231" s="79"/>
      <c r="G231" s="74" t="s">
        <v>125</v>
      </c>
      <c r="H231" s="75"/>
      <c r="I231" s="76"/>
      <c r="J231" s="87"/>
      <c r="K231" s="87"/>
      <c r="L231" s="87"/>
      <c r="M231" s="88"/>
      <c r="N231" s="97"/>
      <c r="O231" s="98"/>
      <c r="P231" s="98"/>
      <c r="Q231" s="98"/>
      <c r="R231" s="98"/>
      <c r="S231" s="138"/>
      <c r="T231" s="139"/>
      <c r="U231" s="139"/>
      <c r="V231" s="140"/>
      <c r="W231" s="14" t="s">
        <v>52</v>
      </c>
      <c r="X231" s="103"/>
      <c r="Y231" s="104"/>
      <c r="Z231" s="104"/>
      <c r="AA231" s="105"/>
      <c r="AB231" s="103"/>
      <c r="AC231" s="104"/>
      <c r="AD231" s="104"/>
      <c r="AE231" s="105"/>
      <c r="AF231" s="89"/>
      <c r="AG231" s="137"/>
      <c r="AH231" s="137"/>
      <c r="AI231" s="103"/>
      <c r="AJ231" s="104"/>
      <c r="AK231" s="105"/>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ht="13.7" customHeight="1" thickBot="1" x14ac:dyDescent="0.25">
      <c r="A232" s="72" t="s">
        <v>111</v>
      </c>
      <c r="B232" s="72"/>
      <c r="C232" s="73"/>
      <c r="D232" s="73"/>
      <c r="E232" s="73"/>
      <c r="F232" s="58" t="s">
        <v>104</v>
      </c>
      <c r="G232" s="58"/>
      <c r="H232" s="73"/>
      <c r="I232" s="73"/>
      <c r="J232" s="73"/>
      <c r="K232" s="93" t="s">
        <v>105</v>
      </c>
      <c r="L232" s="93"/>
      <c r="M232" s="93"/>
      <c r="N232" s="15" t="s">
        <v>53</v>
      </c>
      <c r="O232" s="131">
        <f>C232*0.67</f>
        <v>0</v>
      </c>
      <c r="P232" s="132"/>
      <c r="Q232" s="132"/>
      <c r="R232" s="133"/>
      <c r="S232" s="131">
        <f>H232*0.67</f>
        <v>0</v>
      </c>
      <c r="T232" s="132"/>
      <c r="U232" s="132"/>
      <c r="V232" s="133"/>
      <c r="W232" s="15" t="s">
        <v>20</v>
      </c>
      <c r="X232" s="145">
        <f>SUM(X228:AA231)</f>
        <v>0</v>
      </c>
      <c r="Y232" s="146"/>
      <c r="Z232" s="146"/>
      <c r="AA232" s="147"/>
      <c r="AB232" s="145">
        <f>SUM(AB228:AE231)</f>
        <v>0</v>
      </c>
      <c r="AC232" s="148"/>
      <c r="AD232" s="148"/>
      <c r="AE232" s="149"/>
      <c r="AF232" s="150"/>
      <c r="AG232" s="151"/>
      <c r="AH232" s="151"/>
      <c r="AI232" s="145">
        <f>SUM(AI228:AK231)</f>
        <v>0</v>
      </c>
      <c r="AJ232" s="148"/>
      <c r="AK232" s="149"/>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ht="13.5" thickTop="1" x14ac:dyDescent="0.2">
      <c r="A233" s="80" t="s">
        <v>99</v>
      </c>
      <c r="B233" s="81"/>
      <c r="C233" s="82" t="s">
        <v>39</v>
      </c>
      <c r="D233" s="83"/>
      <c r="E233" s="83"/>
      <c r="F233" s="83"/>
      <c r="G233" s="84"/>
      <c r="H233" s="83" t="s">
        <v>40</v>
      </c>
      <c r="I233" s="83"/>
      <c r="J233" s="83"/>
      <c r="K233" s="85"/>
      <c r="L233" s="85"/>
      <c r="M233" s="86"/>
      <c r="N233" s="17">
        <v>1</v>
      </c>
      <c r="O233" s="99" t="s">
        <v>41</v>
      </c>
      <c r="P233" s="100"/>
      <c r="Q233" s="100"/>
      <c r="R233" s="81"/>
      <c r="S233" s="99" t="s">
        <v>42</v>
      </c>
      <c r="T233" s="100"/>
      <c r="U233" s="100"/>
      <c r="V233" s="81"/>
      <c r="W233" s="16">
        <v>2</v>
      </c>
      <c r="X233" s="99" t="s">
        <v>41</v>
      </c>
      <c r="Y233" s="100"/>
      <c r="Z233" s="100"/>
      <c r="AA233" s="81"/>
      <c r="AB233" s="99" t="s">
        <v>42</v>
      </c>
      <c r="AC233" s="100"/>
      <c r="AD233" s="100"/>
      <c r="AE233" s="81"/>
      <c r="AF233" s="99" t="s">
        <v>43</v>
      </c>
      <c r="AG233" s="100"/>
      <c r="AH233" s="100"/>
      <c r="AI233" s="99" t="s">
        <v>44</v>
      </c>
      <c r="AJ233" s="100"/>
      <c r="AK233" s="81"/>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x14ac:dyDescent="0.2">
      <c r="A234" s="89"/>
      <c r="B234" s="90"/>
      <c r="C234" s="89"/>
      <c r="D234" s="91"/>
      <c r="E234" s="91"/>
      <c r="F234" s="91"/>
      <c r="G234" s="92"/>
      <c r="H234" s="89"/>
      <c r="I234" s="91"/>
      <c r="J234" s="91"/>
      <c r="K234" s="91"/>
      <c r="L234" s="91"/>
      <c r="M234" s="92"/>
      <c r="N234" s="14" t="s">
        <v>45</v>
      </c>
      <c r="O234" s="103"/>
      <c r="P234" s="104"/>
      <c r="Q234" s="104"/>
      <c r="R234" s="105"/>
      <c r="S234" s="103"/>
      <c r="T234" s="104"/>
      <c r="U234" s="104"/>
      <c r="V234" s="105"/>
      <c r="W234" s="14" t="s">
        <v>47</v>
      </c>
      <c r="X234" s="103"/>
      <c r="Y234" s="104"/>
      <c r="Z234" s="104"/>
      <c r="AA234" s="105"/>
      <c r="AB234" s="103"/>
      <c r="AC234" s="104"/>
      <c r="AD234" s="104"/>
      <c r="AE234" s="105"/>
      <c r="AF234" s="89"/>
      <c r="AG234" s="137"/>
      <c r="AH234" s="137"/>
      <c r="AI234" s="103"/>
      <c r="AJ234" s="104"/>
      <c r="AK234" s="105"/>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
      <c r="A235" s="89"/>
      <c r="B235" s="90"/>
      <c r="C235" s="89"/>
      <c r="D235" s="91"/>
      <c r="E235" s="91"/>
      <c r="F235" s="91"/>
      <c r="G235" s="92"/>
      <c r="H235" s="89"/>
      <c r="I235" s="91"/>
      <c r="J235" s="91"/>
      <c r="K235" s="91"/>
      <c r="L235" s="91"/>
      <c r="M235" s="92"/>
      <c r="N235" s="14" t="s">
        <v>48</v>
      </c>
      <c r="O235" s="103"/>
      <c r="P235" s="104"/>
      <c r="Q235" s="104"/>
      <c r="R235" s="105"/>
      <c r="S235" s="103"/>
      <c r="T235" s="104"/>
      <c r="U235" s="104"/>
      <c r="V235" s="105"/>
      <c r="W235" s="14" t="s">
        <v>49</v>
      </c>
      <c r="X235" s="103"/>
      <c r="Y235" s="104"/>
      <c r="Z235" s="104"/>
      <c r="AA235" s="105"/>
      <c r="AB235" s="103"/>
      <c r="AC235" s="104"/>
      <c r="AD235" s="104"/>
      <c r="AE235" s="105"/>
      <c r="AF235" s="89"/>
      <c r="AG235" s="137"/>
      <c r="AH235" s="137"/>
      <c r="AI235" s="103"/>
      <c r="AJ235" s="104"/>
      <c r="AK235" s="105"/>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x14ac:dyDescent="0.2">
      <c r="A236" s="89"/>
      <c r="B236" s="90"/>
      <c r="C236" s="89"/>
      <c r="D236" s="91"/>
      <c r="E236" s="91"/>
      <c r="F236" s="91"/>
      <c r="G236" s="92"/>
      <c r="H236" s="89"/>
      <c r="I236" s="91"/>
      <c r="J236" s="91"/>
      <c r="K236" s="91"/>
      <c r="L236" s="91"/>
      <c r="M236" s="92"/>
      <c r="N236" s="14" t="s">
        <v>50</v>
      </c>
      <c r="O236" s="103"/>
      <c r="P236" s="104"/>
      <c r="Q236" s="104"/>
      <c r="R236" s="105"/>
      <c r="S236" s="103"/>
      <c r="T236" s="104"/>
      <c r="U236" s="104"/>
      <c r="V236" s="105"/>
      <c r="W236" s="14" t="s">
        <v>51</v>
      </c>
      <c r="X236" s="103"/>
      <c r="Y236" s="104"/>
      <c r="Z236" s="104"/>
      <c r="AA236" s="105"/>
      <c r="AB236" s="103"/>
      <c r="AC236" s="104"/>
      <c r="AD236" s="104"/>
      <c r="AE236" s="105"/>
      <c r="AF236" s="89"/>
      <c r="AG236" s="137"/>
      <c r="AH236" s="137"/>
      <c r="AI236" s="103"/>
      <c r="AJ236" s="104"/>
      <c r="AK236" s="105"/>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x14ac:dyDescent="0.2">
      <c r="A237" s="74" t="s">
        <v>124</v>
      </c>
      <c r="B237" s="75"/>
      <c r="C237" s="76"/>
      <c r="D237" s="77"/>
      <c r="E237" s="78"/>
      <c r="F237" s="79"/>
      <c r="G237" s="74" t="s">
        <v>125</v>
      </c>
      <c r="H237" s="75"/>
      <c r="I237" s="76"/>
      <c r="J237" s="87"/>
      <c r="K237" s="87"/>
      <c r="L237" s="87"/>
      <c r="M237" s="88"/>
      <c r="N237" s="97"/>
      <c r="O237" s="98"/>
      <c r="P237" s="98"/>
      <c r="Q237" s="98"/>
      <c r="R237" s="98"/>
      <c r="S237" s="138"/>
      <c r="T237" s="139"/>
      <c r="U237" s="139"/>
      <c r="V237" s="140"/>
      <c r="W237" s="14" t="s">
        <v>52</v>
      </c>
      <c r="X237" s="103"/>
      <c r="Y237" s="104"/>
      <c r="Z237" s="104"/>
      <c r="AA237" s="105"/>
      <c r="AB237" s="103"/>
      <c r="AC237" s="104"/>
      <c r="AD237" s="104"/>
      <c r="AE237" s="105"/>
      <c r="AF237" s="89"/>
      <c r="AG237" s="137"/>
      <c r="AH237" s="137"/>
      <c r="AI237" s="103"/>
      <c r="AJ237" s="104"/>
      <c r="AK237" s="105"/>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ht="13.7" customHeight="1" thickBot="1" x14ac:dyDescent="0.25">
      <c r="A238" s="72" t="s">
        <v>111</v>
      </c>
      <c r="B238" s="72"/>
      <c r="C238" s="73"/>
      <c r="D238" s="73"/>
      <c r="E238" s="73"/>
      <c r="F238" s="58" t="s">
        <v>104</v>
      </c>
      <c r="G238" s="58"/>
      <c r="H238" s="73"/>
      <c r="I238" s="73"/>
      <c r="J238" s="73"/>
      <c r="K238" s="93" t="s">
        <v>105</v>
      </c>
      <c r="L238" s="93"/>
      <c r="M238" s="93"/>
      <c r="N238" s="15" t="s">
        <v>53</v>
      </c>
      <c r="O238" s="131">
        <f>C238*0.67</f>
        <v>0</v>
      </c>
      <c r="P238" s="132"/>
      <c r="Q238" s="132"/>
      <c r="R238" s="133"/>
      <c r="S238" s="131">
        <f>H238*0.67</f>
        <v>0</v>
      </c>
      <c r="T238" s="132"/>
      <c r="U238" s="132"/>
      <c r="V238" s="133"/>
      <c r="W238" s="15" t="s">
        <v>20</v>
      </c>
      <c r="X238" s="145">
        <f>SUM(X234:AA237)</f>
        <v>0</v>
      </c>
      <c r="Y238" s="146"/>
      <c r="Z238" s="146"/>
      <c r="AA238" s="147"/>
      <c r="AB238" s="145">
        <f>SUM(AB234:AE237)</f>
        <v>0</v>
      </c>
      <c r="AC238" s="148"/>
      <c r="AD238" s="148"/>
      <c r="AE238" s="149"/>
      <c r="AF238" s="150"/>
      <c r="AG238" s="151"/>
      <c r="AH238" s="151"/>
      <c r="AI238" s="145">
        <f>SUM(AI234:AK237)</f>
        <v>0</v>
      </c>
      <c r="AJ238" s="148"/>
      <c r="AK238" s="149"/>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ht="13.5" thickTop="1" x14ac:dyDescent="0.2">
      <c r="A239" s="80" t="s">
        <v>100</v>
      </c>
      <c r="B239" s="81"/>
      <c r="C239" s="82" t="s">
        <v>39</v>
      </c>
      <c r="D239" s="83"/>
      <c r="E239" s="83"/>
      <c r="F239" s="83"/>
      <c r="G239" s="84"/>
      <c r="H239" s="83" t="s">
        <v>40</v>
      </c>
      <c r="I239" s="83"/>
      <c r="J239" s="83"/>
      <c r="K239" s="85"/>
      <c r="L239" s="85"/>
      <c r="M239" s="86"/>
      <c r="N239" s="17">
        <v>2</v>
      </c>
      <c r="O239" s="99" t="s">
        <v>41</v>
      </c>
      <c r="P239" s="100"/>
      <c r="Q239" s="100"/>
      <c r="R239" s="81"/>
      <c r="S239" s="99" t="s">
        <v>42</v>
      </c>
      <c r="T239" s="100"/>
      <c r="U239" s="100"/>
      <c r="V239" s="81"/>
      <c r="W239" s="16">
        <v>3</v>
      </c>
      <c r="X239" s="99" t="s">
        <v>41</v>
      </c>
      <c r="Y239" s="100"/>
      <c r="Z239" s="100"/>
      <c r="AA239" s="81"/>
      <c r="AB239" s="99" t="s">
        <v>42</v>
      </c>
      <c r="AC239" s="100"/>
      <c r="AD239" s="100"/>
      <c r="AE239" s="81"/>
      <c r="AF239" s="99" t="s">
        <v>43</v>
      </c>
      <c r="AG239" s="100"/>
      <c r="AH239" s="100"/>
      <c r="AI239" s="99" t="s">
        <v>44</v>
      </c>
      <c r="AJ239" s="100"/>
      <c r="AK239" s="81"/>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x14ac:dyDescent="0.2">
      <c r="A240" s="89"/>
      <c r="B240" s="90"/>
      <c r="C240" s="89"/>
      <c r="D240" s="91"/>
      <c r="E240" s="91"/>
      <c r="F240" s="91"/>
      <c r="G240" s="92"/>
      <c r="H240" s="89"/>
      <c r="I240" s="91"/>
      <c r="J240" s="91"/>
      <c r="K240" s="91"/>
      <c r="L240" s="91"/>
      <c r="M240" s="92"/>
      <c r="N240" s="14" t="s">
        <v>45</v>
      </c>
      <c r="O240" s="103"/>
      <c r="P240" s="104"/>
      <c r="Q240" s="104"/>
      <c r="R240" s="105"/>
      <c r="S240" s="103"/>
      <c r="T240" s="104"/>
      <c r="U240" s="104"/>
      <c r="V240" s="105"/>
      <c r="W240" s="14" t="s">
        <v>47</v>
      </c>
      <c r="X240" s="103"/>
      <c r="Y240" s="104"/>
      <c r="Z240" s="104"/>
      <c r="AA240" s="105"/>
      <c r="AB240" s="103"/>
      <c r="AC240" s="104"/>
      <c r="AD240" s="104"/>
      <c r="AE240" s="105"/>
      <c r="AF240" s="89"/>
      <c r="AG240" s="137"/>
      <c r="AH240" s="137"/>
      <c r="AI240" s="103"/>
      <c r="AJ240" s="104"/>
      <c r="AK240" s="105"/>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
      <c r="A241" s="89"/>
      <c r="B241" s="90"/>
      <c r="C241" s="89"/>
      <c r="D241" s="91"/>
      <c r="E241" s="91"/>
      <c r="F241" s="91"/>
      <c r="G241" s="92"/>
      <c r="H241" s="89"/>
      <c r="I241" s="91"/>
      <c r="J241" s="91"/>
      <c r="K241" s="91"/>
      <c r="L241" s="91"/>
      <c r="M241" s="92"/>
      <c r="N241" s="14" t="s">
        <v>48</v>
      </c>
      <c r="O241" s="103"/>
      <c r="P241" s="104"/>
      <c r="Q241" s="104"/>
      <c r="R241" s="105"/>
      <c r="S241" s="103"/>
      <c r="T241" s="104"/>
      <c r="U241" s="104"/>
      <c r="V241" s="105"/>
      <c r="W241" s="14" t="s">
        <v>49</v>
      </c>
      <c r="X241" s="103"/>
      <c r="Y241" s="104"/>
      <c r="Z241" s="104"/>
      <c r="AA241" s="105"/>
      <c r="AB241" s="103"/>
      <c r="AC241" s="104"/>
      <c r="AD241" s="104"/>
      <c r="AE241" s="105"/>
      <c r="AF241" s="89"/>
      <c r="AG241" s="137"/>
      <c r="AH241" s="137"/>
      <c r="AI241" s="103"/>
      <c r="AJ241" s="104"/>
      <c r="AK241" s="105"/>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x14ac:dyDescent="0.2">
      <c r="A242" s="89"/>
      <c r="B242" s="90"/>
      <c r="C242" s="89"/>
      <c r="D242" s="91"/>
      <c r="E242" s="91"/>
      <c r="F242" s="91"/>
      <c r="G242" s="92"/>
      <c r="H242" s="89"/>
      <c r="I242" s="91"/>
      <c r="J242" s="91"/>
      <c r="K242" s="91"/>
      <c r="L242" s="91"/>
      <c r="M242" s="92"/>
      <c r="N242" s="14" t="s">
        <v>50</v>
      </c>
      <c r="O242" s="103"/>
      <c r="P242" s="104"/>
      <c r="Q242" s="104"/>
      <c r="R242" s="105"/>
      <c r="S242" s="103"/>
      <c r="T242" s="104"/>
      <c r="U242" s="104"/>
      <c r="V242" s="105"/>
      <c r="W242" s="14" t="s">
        <v>51</v>
      </c>
      <c r="X242" s="103"/>
      <c r="Y242" s="104"/>
      <c r="Z242" s="104"/>
      <c r="AA242" s="105"/>
      <c r="AB242" s="103"/>
      <c r="AC242" s="104"/>
      <c r="AD242" s="104"/>
      <c r="AE242" s="105"/>
      <c r="AF242" s="89"/>
      <c r="AG242" s="137"/>
      <c r="AH242" s="137"/>
      <c r="AI242" s="103"/>
      <c r="AJ242" s="104"/>
      <c r="AK242" s="105"/>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x14ac:dyDescent="0.2">
      <c r="A243" s="74" t="s">
        <v>124</v>
      </c>
      <c r="B243" s="75"/>
      <c r="C243" s="76"/>
      <c r="D243" s="77"/>
      <c r="E243" s="78"/>
      <c r="F243" s="79"/>
      <c r="G243" s="74" t="s">
        <v>125</v>
      </c>
      <c r="H243" s="75"/>
      <c r="I243" s="76"/>
      <c r="J243" s="87"/>
      <c r="K243" s="87"/>
      <c r="L243" s="87"/>
      <c r="M243" s="88"/>
      <c r="N243" s="97"/>
      <c r="O243" s="98"/>
      <c r="P243" s="98"/>
      <c r="Q243" s="98"/>
      <c r="R243" s="98"/>
      <c r="S243" s="138"/>
      <c r="T243" s="139"/>
      <c r="U243" s="139"/>
      <c r="V243" s="140"/>
      <c r="W243" s="14" t="s">
        <v>52</v>
      </c>
      <c r="X243" s="103"/>
      <c r="Y243" s="104"/>
      <c r="Z243" s="104"/>
      <c r="AA243" s="105"/>
      <c r="AB243" s="103"/>
      <c r="AC243" s="104"/>
      <c r="AD243" s="104"/>
      <c r="AE243" s="105"/>
      <c r="AF243" s="89"/>
      <c r="AG243" s="137"/>
      <c r="AH243" s="137"/>
      <c r="AI243" s="103"/>
      <c r="AJ243" s="104"/>
      <c r="AK243" s="105"/>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ht="13.7" customHeight="1" thickBot="1" x14ac:dyDescent="0.25">
      <c r="A244" s="72" t="s">
        <v>111</v>
      </c>
      <c r="B244" s="72"/>
      <c r="C244" s="73"/>
      <c r="D244" s="73"/>
      <c r="E244" s="73"/>
      <c r="F244" s="58" t="s">
        <v>104</v>
      </c>
      <c r="G244" s="58"/>
      <c r="H244" s="73"/>
      <c r="I244" s="73"/>
      <c r="J244" s="73"/>
      <c r="K244" s="93" t="s">
        <v>105</v>
      </c>
      <c r="L244" s="93"/>
      <c r="M244" s="93"/>
      <c r="N244" s="15" t="s">
        <v>53</v>
      </c>
      <c r="O244" s="131">
        <f>C244*0.67</f>
        <v>0</v>
      </c>
      <c r="P244" s="132"/>
      <c r="Q244" s="132"/>
      <c r="R244" s="133"/>
      <c r="S244" s="131">
        <f>H244*0.67</f>
        <v>0</v>
      </c>
      <c r="T244" s="132"/>
      <c r="U244" s="132"/>
      <c r="V244" s="133"/>
      <c r="W244" s="15" t="s">
        <v>20</v>
      </c>
      <c r="X244" s="145">
        <f>SUM(X240:AA243)</f>
        <v>0</v>
      </c>
      <c r="Y244" s="146"/>
      <c r="Z244" s="146"/>
      <c r="AA244" s="147"/>
      <c r="AB244" s="145">
        <f>SUM(AB240:AE243)</f>
        <v>0</v>
      </c>
      <c r="AC244" s="148"/>
      <c r="AD244" s="148"/>
      <c r="AE244" s="149"/>
      <c r="AF244" s="150"/>
      <c r="AG244" s="151"/>
      <c r="AH244" s="151"/>
      <c r="AI244" s="145">
        <f>SUM(AI240:AK243)</f>
        <v>0</v>
      </c>
      <c r="AJ244" s="148"/>
      <c r="AK244" s="149"/>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ht="13.5" thickTop="1" x14ac:dyDescent="0.2">
      <c r="A245" s="80" t="s">
        <v>101</v>
      </c>
      <c r="B245" s="81"/>
      <c r="C245" s="82" t="s">
        <v>39</v>
      </c>
      <c r="D245" s="83"/>
      <c r="E245" s="83"/>
      <c r="F245" s="83"/>
      <c r="G245" s="84"/>
      <c r="H245" s="83" t="s">
        <v>40</v>
      </c>
      <c r="I245" s="83"/>
      <c r="J245" s="83"/>
      <c r="K245" s="85"/>
      <c r="L245" s="85"/>
      <c r="M245" s="86"/>
      <c r="N245" s="17">
        <v>1</v>
      </c>
      <c r="O245" s="99" t="s">
        <v>41</v>
      </c>
      <c r="P245" s="100"/>
      <c r="Q245" s="100"/>
      <c r="R245" s="81"/>
      <c r="S245" s="99" t="s">
        <v>42</v>
      </c>
      <c r="T245" s="100"/>
      <c r="U245" s="100"/>
      <c r="V245" s="81"/>
      <c r="W245" s="16">
        <v>2</v>
      </c>
      <c r="X245" s="99" t="s">
        <v>41</v>
      </c>
      <c r="Y245" s="100"/>
      <c r="Z245" s="100"/>
      <c r="AA245" s="81"/>
      <c r="AB245" s="99" t="s">
        <v>42</v>
      </c>
      <c r="AC245" s="100"/>
      <c r="AD245" s="100"/>
      <c r="AE245" s="81"/>
      <c r="AF245" s="99" t="s">
        <v>43</v>
      </c>
      <c r="AG245" s="100"/>
      <c r="AH245" s="100"/>
      <c r="AI245" s="99" t="s">
        <v>44</v>
      </c>
      <c r="AJ245" s="100"/>
      <c r="AK245" s="81"/>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x14ac:dyDescent="0.2">
      <c r="A246" s="89"/>
      <c r="B246" s="90"/>
      <c r="C246" s="89"/>
      <c r="D246" s="91"/>
      <c r="E246" s="91"/>
      <c r="F246" s="91"/>
      <c r="G246" s="92"/>
      <c r="H246" s="89"/>
      <c r="I246" s="91"/>
      <c r="J246" s="91"/>
      <c r="K246" s="91"/>
      <c r="L246" s="91"/>
      <c r="M246" s="92"/>
      <c r="N246" s="14" t="s">
        <v>45</v>
      </c>
      <c r="O246" s="103"/>
      <c r="P246" s="104"/>
      <c r="Q246" s="104"/>
      <c r="R246" s="105"/>
      <c r="S246" s="103"/>
      <c r="T246" s="104"/>
      <c r="U246" s="104"/>
      <c r="V246" s="105"/>
      <c r="W246" s="14" t="s">
        <v>47</v>
      </c>
      <c r="X246" s="103"/>
      <c r="Y246" s="104"/>
      <c r="Z246" s="104"/>
      <c r="AA246" s="105"/>
      <c r="AB246" s="103"/>
      <c r="AC246" s="104"/>
      <c r="AD246" s="104"/>
      <c r="AE246" s="105"/>
      <c r="AF246" s="89"/>
      <c r="AG246" s="137"/>
      <c r="AH246" s="137"/>
      <c r="AI246" s="103"/>
      <c r="AJ246" s="104"/>
      <c r="AK246" s="105"/>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
      <c r="A247" s="89"/>
      <c r="B247" s="90"/>
      <c r="C247" s="89"/>
      <c r="D247" s="91"/>
      <c r="E247" s="91"/>
      <c r="F247" s="91"/>
      <c r="G247" s="92"/>
      <c r="H247" s="89"/>
      <c r="I247" s="91"/>
      <c r="J247" s="91"/>
      <c r="K247" s="91"/>
      <c r="L247" s="91"/>
      <c r="M247" s="92"/>
      <c r="N247" s="14" t="s">
        <v>48</v>
      </c>
      <c r="O247" s="103"/>
      <c r="P247" s="104"/>
      <c r="Q247" s="104"/>
      <c r="R247" s="105"/>
      <c r="S247" s="103"/>
      <c r="T247" s="104"/>
      <c r="U247" s="104"/>
      <c r="V247" s="105"/>
      <c r="W247" s="14" t="s">
        <v>49</v>
      </c>
      <c r="X247" s="103"/>
      <c r="Y247" s="104"/>
      <c r="Z247" s="104"/>
      <c r="AA247" s="105"/>
      <c r="AB247" s="103"/>
      <c r="AC247" s="104"/>
      <c r="AD247" s="104"/>
      <c r="AE247" s="105"/>
      <c r="AF247" s="89"/>
      <c r="AG247" s="137"/>
      <c r="AH247" s="137"/>
      <c r="AI247" s="103"/>
      <c r="AJ247" s="104"/>
      <c r="AK247" s="105"/>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x14ac:dyDescent="0.2">
      <c r="A248" s="89"/>
      <c r="B248" s="90"/>
      <c r="C248" s="89"/>
      <c r="D248" s="91"/>
      <c r="E248" s="91"/>
      <c r="F248" s="91"/>
      <c r="G248" s="92"/>
      <c r="H248" s="89"/>
      <c r="I248" s="91"/>
      <c r="J248" s="91"/>
      <c r="K248" s="91"/>
      <c r="L248" s="91"/>
      <c r="M248" s="92"/>
      <c r="N248" s="14" t="s">
        <v>50</v>
      </c>
      <c r="O248" s="103"/>
      <c r="P248" s="104"/>
      <c r="Q248" s="104"/>
      <c r="R248" s="105"/>
      <c r="S248" s="103"/>
      <c r="T248" s="104"/>
      <c r="U248" s="104"/>
      <c r="V248" s="105"/>
      <c r="W248" s="14" t="s">
        <v>51</v>
      </c>
      <c r="X248" s="103"/>
      <c r="Y248" s="104"/>
      <c r="Z248" s="104"/>
      <c r="AA248" s="105"/>
      <c r="AB248" s="103"/>
      <c r="AC248" s="104"/>
      <c r="AD248" s="104"/>
      <c r="AE248" s="105"/>
      <c r="AF248" s="89"/>
      <c r="AG248" s="137"/>
      <c r="AH248" s="137"/>
      <c r="AI248" s="103"/>
      <c r="AJ248" s="104"/>
      <c r="AK248" s="105"/>
      <c r="AL248" s="21" t="s">
        <v>65</v>
      </c>
      <c r="AM248" s="245">
        <f>SUM(O250,O246,O244,O240,O238,O234,O232,O228,O226,O222,O220,O216,O214,O210,O208,O204,O202,O198)</f>
        <v>0</v>
      </c>
      <c r="AN248" s="246"/>
      <c r="AO248" s="246"/>
      <c r="AP248" s="246"/>
      <c r="AQ248" s="246"/>
      <c r="AR248" s="20"/>
      <c r="AS248" s="20"/>
      <c r="AT248" s="21" t="s">
        <v>66</v>
      </c>
      <c r="AU248" s="26">
        <f>SUM(X246:AA248,X240:AA242,X234:AA236,X228:AA230,X222:AA224,X216:AA218,X210:AA212,X204:AA206,X198:AA200)</f>
        <v>0</v>
      </c>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x14ac:dyDescent="0.2">
      <c r="A249" s="74" t="s">
        <v>124</v>
      </c>
      <c r="B249" s="75"/>
      <c r="C249" s="76"/>
      <c r="D249" s="77"/>
      <c r="E249" s="78"/>
      <c r="F249" s="79"/>
      <c r="G249" s="74" t="s">
        <v>125</v>
      </c>
      <c r="H249" s="75"/>
      <c r="I249" s="76"/>
      <c r="J249" s="87"/>
      <c r="K249" s="87"/>
      <c r="L249" s="87"/>
      <c r="M249" s="88"/>
      <c r="N249" s="97"/>
      <c r="O249" s="98"/>
      <c r="P249" s="98"/>
      <c r="Q249" s="98"/>
      <c r="R249" s="98"/>
      <c r="S249" s="138"/>
      <c r="T249" s="139"/>
      <c r="U249" s="139"/>
      <c r="V249" s="140"/>
      <c r="W249" s="14" t="s">
        <v>52</v>
      </c>
      <c r="X249" s="103"/>
      <c r="Y249" s="104"/>
      <c r="Z249" s="104"/>
      <c r="AA249" s="105"/>
      <c r="AB249" s="103"/>
      <c r="AC249" s="104"/>
      <c r="AD249" s="104"/>
      <c r="AE249" s="105"/>
      <c r="AF249" s="89"/>
      <c r="AG249" s="137"/>
      <c r="AH249" s="137"/>
      <c r="AI249" s="103"/>
      <c r="AJ249" s="104"/>
      <c r="AK249" s="105"/>
      <c r="AL249" s="21" t="s">
        <v>71</v>
      </c>
      <c r="AM249" s="245">
        <f>SUM(S250,S246,S244,S240,S238,S234,S232,S228,S226,S222,S220,S216,S214,S210,S208,S204,S202,S198)</f>
        <v>0</v>
      </c>
      <c r="AN249" s="246"/>
      <c r="AO249" s="246"/>
      <c r="AP249" s="246"/>
      <c r="AQ249" s="246"/>
      <c r="AR249" s="20"/>
      <c r="AS249" s="20"/>
      <c r="AT249" s="21" t="s">
        <v>72</v>
      </c>
      <c r="AU249" s="26">
        <f>SUM(AB246:AE248,AB240:AE242,AB234:AE236,AB228:AE230,AB222:AE224,AB216:AE218,AB210:AE212,AB204:AE206,AB198:AE200)</f>
        <v>0</v>
      </c>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ht="13.7" customHeight="1" thickBot="1" x14ac:dyDescent="0.25">
      <c r="A250" s="72" t="s">
        <v>111</v>
      </c>
      <c r="B250" s="72"/>
      <c r="C250" s="73"/>
      <c r="D250" s="73"/>
      <c r="E250" s="73"/>
      <c r="F250" s="58" t="s">
        <v>104</v>
      </c>
      <c r="G250" s="58"/>
      <c r="H250" s="73"/>
      <c r="I250" s="73"/>
      <c r="J250" s="73"/>
      <c r="K250" s="93" t="s">
        <v>105</v>
      </c>
      <c r="L250" s="93"/>
      <c r="M250" s="93"/>
      <c r="N250" s="15" t="s">
        <v>53</v>
      </c>
      <c r="O250" s="131">
        <f>C250*0.67</f>
        <v>0</v>
      </c>
      <c r="P250" s="132"/>
      <c r="Q250" s="132"/>
      <c r="R250" s="133"/>
      <c r="S250" s="131">
        <f>H250*0.67</f>
        <v>0</v>
      </c>
      <c r="T250" s="132"/>
      <c r="U250" s="132"/>
      <c r="V250" s="133"/>
      <c r="W250" s="15" t="s">
        <v>20</v>
      </c>
      <c r="X250" s="145">
        <f>SUM(X246:AA249)</f>
        <v>0</v>
      </c>
      <c r="Y250" s="146"/>
      <c r="Z250" s="146"/>
      <c r="AA250" s="147"/>
      <c r="AB250" s="145">
        <f>SUM(AB246:AE249)</f>
        <v>0</v>
      </c>
      <c r="AC250" s="148"/>
      <c r="AD250" s="148"/>
      <c r="AE250" s="149"/>
      <c r="AF250" s="150"/>
      <c r="AG250" s="151"/>
      <c r="AH250" s="151"/>
      <c r="AI250" s="145">
        <f>SUM(AI246:AK249)</f>
        <v>0</v>
      </c>
      <c r="AJ250" s="148"/>
      <c r="AK250" s="149"/>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ht="13.5" thickTop="1" x14ac:dyDescent="0.2">
      <c r="A251" s="152" t="s">
        <v>56</v>
      </c>
      <c r="B251" s="153"/>
      <c r="C251" s="153"/>
      <c r="D251" s="153"/>
      <c r="E251" s="153"/>
      <c r="F251" s="153"/>
      <c r="G251" s="153"/>
      <c r="H251" s="153"/>
      <c r="I251" s="153"/>
      <c r="J251" s="153"/>
      <c r="K251" s="153"/>
      <c r="L251" s="153"/>
      <c r="M251" s="153"/>
      <c r="N251" s="154"/>
      <c r="O251" s="134">
        <f>SUM(O198:R200,O202,O204:R206,O208,O210:R212,O214,O216:R218,O220,O222:R224,O226,O228:R230,O232,O234:R236,O238,O240:R242,O244,O246:R248,O250)</f>
        <v>0</v>
      </c>
      <c r="P251" s="135"/>
      <c r="Q251" s="135"/>
      <c r="R251" s="136"/>
      <c r="S251" s="134">
        <f>SUM(S198:V200,S202,S204:V206,S208,S210:V212,S214,S216:V218,S220,S222:V224,S226,S228:V230,S232,S234:V236,S238,S240:V242,S244,S246:V248,S250)</f>
        <v>0</v>
      </c>
      <c r="T251" s="135"/>
      <c r="U251" s="135"/>
      <c r="V251" s="136"/>
      <c r="W251" s="16"/>
      <c r="X251" s="188">
        <f>SUM(X202,X208,X214,X220,X226,X232,X238,X244,X250)</f>
        <v>0</v>
      </c>
      <c r="Y251" s="189"/>
      <c r="Z251" s="189"/>
      <c r="AA251" s="190"/>
      <c r="AB251" s="188">
        <f>SUM(AB202,AB208,AB214,AB220,AB226,AB232,AB238,AB244,AB250)</f>
        <v>0</v>
      </c>
      <c r="AC251" s="189"/>
      <c r="AD251" s="189"/>
      <c r="AE251" s="190"/>
      <c r="AF251" s="155"/>
      <c r="AG251" s="156"/>
      <c r="AH251" s="157"/>
      <c r="AI251" s="188">
        <f>SUM(AI198:AK201,AI204:AK207,AI210:AK213,AI216:AK219,AI222:AK225,AI228:AK231,AI234:AK237,AI240:AK243,AI246:AK249)</f>
        <v>0</v>
      </c>
      <c r="AJ251" s="189"/>
      <c r="AK251" s="19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x14ac:dyDescent="0.2">
      <c r="A252" s="255" t="s">
        <v>102</v>
      </c>
      <c r="B252" s="240"/>
      <c r="C252" s="240"/>
      <c r="D252" s="240"/>
      <c r="E252" s="240"/>
      <c r="F252" s="240"/>
      <c r="G252" s="240"/>
      <c r="H252" s="240"/>
      <c r="I252" s="240"/>
      <c r="J252" s="240"/>
      <c r="K252" s="240"/>
      <c r="L252" s="240"/>
      <c r="M252" s="240"/>
      <c r="N252" s="256"/>
      <c r="O252" s="134">
        <f>SUM(O251,O191,O131,O70)</f>
        <v>0</v>
      </c>
      <c r="P252" s="135"/>
      <c r="Q252" s="135"/>
      <c r="R252" s="136"/>
      <c r="S252" s="134">
        <f>SUM(S251,S191,S131,S70)</f>
        <v>0</v>
      </c>
      <c r="T252" s="135"/>
      <c r="U252" s="135"/>
      <c r="V252" s="136"/>
      <c r="W252" s="16"/>
      <c r="X252" s="134">
        <f>SUM(X70,X131,X191,X251)</f>
        <v>0</v>
      </c>
      <c r="Y252" s="135"/>
      <c r="Z252" s="135"/>
      <c r="AA252" s="136"/>
      <c r="AB252" s="134">
        <f>SUM(AB251,AB191,AB131,AB70)</f>
        <v>0</v>
      </c>
      <c r="AC252" s="135"/>
      <c r="AD252" s="135"/>
      <c r="AE252" s="136"/>
      <c r="AF252" s="155"/>
      <c r="AG252" s="156"/>
      <c r="AH252" s="157"/>
      <c r="AI252" s="134">
        <f>SUM(AI251,AI191,AI131,AI70)</f>
        <v>0</v>
      </c>
      <c r="AJ252" s="135"/>
      <c r="AK252" s="136"/>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
      <c r="A253" s="252"/>
      <c r="B253" s="252"/>
      <c r="C253" s="252"/>
      <c r="D253" s="252"/>
      <c r="E253" s="252"/>
      <c r="F253" s="252"/>
      <c r="G253" s="252"/>
      <c r="H253" s="252"/>
      <c r="I253" s="252"/>
      <c r="J253" s="252"/>
      <c r="K253" s="252"/>
      <c r="L253" s="252"/>
      <c r="M253" s="252"/>
      <c r="N253" s="252"/>
      <c r="O253" s="252"/>
      <c r="P253" s="252"/>
      <c r="Q253" s="252"/>
      <c r="R253" s="252"/>
      <c r="S253" s="252"/>
      <c r="T253" s="252"/>
      <c r="U253" s="252"/>
      <c r="V253" s="252"/>
      <c r="W253" s="252"/>
      <c r="X253" s="252"/>
      <c r="Y253" s="252"/>
      <c r="Z253" s="252"/>
      <c r="AA253" s="252"/>
      <c r="AB253" s="252"/>
      <c r="AC253" s="252"/>
      <c r="AD253" s="252"/>
      <c r="AE253" s="252"/>
      <c r="AF253" s="252"/>
      <c r="AG253" s="252"/>
      <c r="AH253" s="252"/>
      <c r="AI253" s="252"/>
      <c r="AJ253" s="252"/>
      <c r="AK253" s="252"/>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
      <c r="A254" s="96" t="s">
        <v>58</v>
      </c>
      <c r="B254" s="96"/>
      <c r="C254" s="96"/>
      <c r="D254" s="96"/>
      <c r="E254" s="96"/>
      <c r="F254" s="96"/>
      <c r="G254" s="96"/>
      <c r="H254" s="96"/>
      <c r="I254" s="96"/>
      <c r="J254" s="96"/>
      <c r="K254" s="96"/>
      <c r="L254" s="96"/>
      <c r="M254" s="96" t="s">
        <v>59</v>
      </c>
      <c r="N254" s="96"/>
      <c r="O254" s="96"/>
      <c r="P254" s="96"/>
      <c r="Q254" s="96"/>
      <c r="R254" s="96"/>
      <c r="S254" s="96"/>
      <c r="T254" s="96"/>
      <c r="U254" s="96"/>
      <c r="V254" s="96"/>
      <c r="W254" s="96"/>
      <c r="X254" s="96"/>
      <c r="Y254" s="253" t="s">
        <v>103</v>
      </c>
      <c r="Z254" s="143"/>
      <c r="AA254" s="143"/>
      <c r="AB254" s="143"/>
      <c r="AC254" s="143"/>
      <c r="AD254" s="143"/>
      <c r="AE254" s="143"/>
      <c r="AF254" s="143"/>
      <c r="AG254" s="143"/>
      <c r="AH254" s="143"/>
      <c r="AI254" s="143"/>
      <c r="AJ254" s="143"/>
      <c r="AK254" s="143"/>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
      <c r="A255" s="251" t="s">
        <v>61</v>
      </c>
      <c r="B255" s="251"/>
      <c r="C255" s="251"/>
      <c r="D255" s="251"/>
      <c r="E255" s="251" t="s">
        <v>62</v>
      </c>
      <c r="F255" s="251"/>
      <c r="G255" s="251"/>
      <c r="H255" s="251"/>
      <c r="I255" s="251"/>
      <c r="J255" s="251"/>
      <c r="K255" s="251"/>
      <c r="L255" s="251"/>
      <c r="M255" s="251" t="s">
        <v>63</v>
      </c>
      <c r="N255" s="251"/>
      <c r="O255" s="251"/>
      <c r="P255" s="251"/>
      <c r="Q255" s="251"/>
      <c r="R255" s="251" t="s">
        <v>64</v>
      </c>
      <c r="S255" s="254"/>
      <c r="T255" s="254"/>
      <c r="U255" s="254"/>
      <c r="V255" s="254"/>
      <c r="W255" s="254"/>
      <c r="X255" s="254"/>
      <c r="Y255" s="143"/>
      <c r="Z255" s="143"/>
      <c r="AA255" s="143"/>
      <c r="AB255" s="143"/>
      <c r="AC255" s="143"/>
      <c r="AD255" s="143"/>
      <c r="AE255" s="143"/>
      <c r="AF255" s="143"/>
      <c r="AG255" s="143"/>
      <c r="AH255" s="143"/>
      <c r="AI255" s="143"/>
      <c r="AJ255" s="143"/>
      <c r="AK255" s="143"/>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
      <c r="A256" s="251" t="s">
        <v>67</v>
      </c>
      <c r="B256" s="251"/>
      <c r="C256" s="251"/>
      <c r="D256" s="251"/>
      <c r="E256" s="251" t="s">
        <v>68</v>
      </c>
      <c r="F256" s="251"/>
      <c r="G256" s="251"/>
      <c r="H256" s="251"/>
      <c r="I256" s="251"/>
      <c r="J256" s="251"/>
      <c r="K256" s="251"/>
      <c r="L256" s="251"/>
      <c r="M256" s="251" t="s">
        <v>69</v>
      </c>
      <c r="N256" s="251"/>
      <c r="O256" s="251"/>
      <c r="P256" s="251"/>
      <c r="Q256" s="251"/>
      <c r="R256" s="251" t="s">
        <v>70</v>
      </c>
      <c r="S256" s="251"/>
      <c r="T256" s="251"/>
      <c r="U256" s="251"/>
      <c r="V256" s="251"/>
      <c r="W256" s="251"/>
      <c r="X256" s="251"/>
      <c r="Y256" s="143"/>
      <c r="Z256" s="143"/>
      <c r="AA256" s="143"/>
      <c r="AB256" s="143"/>
      <c r="AC256" s="143"/>
      <c r="AD256" s="143"/>
      <c r="AE256" s="143"/>
      <c r="AF256" s="143"/>
      <c r="AG256" s="143"/>
      <c r="AH256" s="143"/>
      <c r="AI256" s="143"/>
      <c r="AJ256" s="143"/>
      <c r="AK256" s="143"/>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38:198" x14ac:dyDescent="0.2">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38:198" x14ac:dyDescent="0.2">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38:198" x14ac:dyDescent="0.2">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38:198" x14ac:dyDescent="0.2">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38:198" x14ac:dyDescent="0.2">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38:198" x14ac:dyDescent="0.2">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38:198" x14ac:dyDescent="0.2">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38:198" x14ac:dyDescent="0.2">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38:198" x14ac:dyDescent="0.2">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38:198" x14ac:dyDescent="0.2">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38:198" x14ac:dyDescent="0.2">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38:198" x14ac:dyDescent="0.2">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38:198" x14ac:dyDescent="0.2">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38:198" x14ac:dyDescent="0.2">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38:198" x14ac:dyDescent="0.2">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38:198" x14ac:dyDescent="0.2">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274" spans="38:198" x14ac:dyDescent="0.2">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c r="DZ274" s="18"/>
      <c r="EA274" s="18"/>
      <c r="EB274" s="18"/>
      <c r="EC274" s="18"/>
      <c r="ED274" s="18"/>
      <c r="EE274" s="18"/>
      <c r="EF274" s="18"/>
      <c r="EG274" s="18"/>
      <c r="EH274" s="18"/>
      <c r="EI274" s="18"/>
      <c r="EJ274" s="18"/>
      <c r="EK274" s="18"/>
      <c r="EL274" s="18"/>
      <c r="EM274" s="18"/>
      <c r="EN274" s="18"/>
      <c r="EO274" s="18"/>
      <c r="EP274" s="18"/>
      <c r="EQ274" s="18"/>
      <c r="ER274" s="18"/>
      <c r="ES274" s="18"/>
      <c r="ET274" s="18"/>
      <c r="EU274" s="18"/>
      <c r="EV274" s="18"/>
      <c r="EW274" s="18"/>
      <c r="EX274" s="18"/>
      <c r="EY274" s="18"/>
      <c r="EZ274" s="18"/>
      <c r="FA274" s="18"/>
      <c r="FB274" s="18"/>
      <c r="FC274" s="18"/>
      <c r="FD274" s="18"/>
      <c r="FE274" s="18"/>
      <c r="FF274" s="18"/>
      <c r="FG274" s="18"/>
      <c r="FH274" s="18"/>
      <c r="FI274" s="18"/>
      <c r="FJ274" s="18"/>
      <c r="FK274" s="18"/>
      <c r="FL274" s="18"/>
      <c r="FM274" s="18"/>
      <c r="FN274" s="18"/>
      <c r="FO274" s="18"/>
      <c r="FP274" s="18"/>
      <c r="FQ274" s="18"/>
      <c r="FR274" s="18"/>
      <c r="FS274" s="18"/>
      <c r="FT274" s="18"/>
      <c r="FU274" s="18"/>
      <c r="FV274" s="18"/>
      <c r="FW274" s="18"/>
      <c r="FX274" s="18"/>
      <c r="FY274" s="18"/>
      <c r="FZ274" s="18"/>
      <c r="GA274" s="18"/>
      <c r="GB274" s="18"/>
      <c r="GC274" s="18"/>
      <c r="GD274" s="18"/>
      <c r="GE274" s="18"/>
      <c r="GF274" s="18"/>
      <c r="GG274" s="18"/>
      <c r="GH274" s="18"/>
      <c r="GI274" s="18"/>
      <c r="GJ274" s="18"/>
      <c r="GK274" s="18"/>
      <c r="GL274" s="18"/>
      <c r="GM274" s="18"/>
      <c r="GN274" s="18"/>
      <c r="GO274" s="18"/>
      <c r="GP274" s="18"/>
    </row>
    <row r="275" spans="38:198" x14ac:dyDescent="0.2">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c r="DR275" s="18"/>
      <c r="DS275" s="18"/>
      <c r="DT275" s="18"/>
      <c r="DU275" s="18"/>
      <c r="DV275" s="18"/>
      <c r="DW275" s="18"/>
      <c r="DX275" s="18"/>
      <c r="DY275" s="18"/>
      <c r="DZ275" s="18"/>
      <c r="EA275" s="18"/>
      <c r="EB275" s="18"/>
      <c r="EC275" s="18"/>
      <c r="ED275" s="18"/>
      <c r="EE275" s="18"/>
      <c r="EF275" s="18"/>
      <c r="EG275" s="18"/>
      <c r="EH275" s="18"/>
      <c r="EI275" s="18"/>
      <c r="EJ275" s="18"/>
      <c r="EK275" s="18"/>
      <c r="EL275" s="18"/>
      <c r="EM275" s="18"/>
      <c r="EN275" s="18"/>
      <c r="EO275" s="18"/>
      <c r="EP275" s="18"/>
      <c r="EQ275" s="18"/>
      <c r="ER275" s="18"/>
      <c r="ES275" s="18"/>
      <c r="ET275" s="18"/>
      <c r="EU275" s="18"/>
      <c r="EV275" s="18"/>
      <c r="EW275" s="18"/>
      <c r="EX275" s="18"/>
      <c r="EY275" s="18"/>
      <c r="EZ275" s="18"/>
      <c r="FA275" s="18"/>
      <c r="FB275" s="18"/>
      <c r="FC275" s="18"/>
      <c r="FD275" s="18"/>
      <c r="FE275" s="18"/>
      <c r="FF275" s="18"/>
      <c r="FG275" s="18"/>
      <c r="FH275" s="18"/>
      <c r="FI275" s="18"/>
      <c r="FJ275" s="18"/>
      <c r="FK275" s="18"/>
      <c r="FL275" s="18"/>
      <c r="FM275" s="18"/>
      <c r="FN275" s="18"/>
      <c r="FO275" s="18"/>
      <c r="FP275" s="18"/>
      <c r="FQ275" s="18"/>
      <c r="FR275" s="18"/>
      <c r="FS275" s="18"/>
      <c r="FT275" s="18"/>
      <c r="FU275" s="18"/>
      <c r="FV275" s="18"/>
      <c r="FW275" s="18"/>
      <c r="FX275" s="18"/>
      <c r="FY275" s="18"/>
      <c r="FZ275" s="18"/>
      <c r="GA275" s="18"/>
      <c r="GB275" s="18"/>
      <c r="GC275" s="18"/>
      <c r="GD275" s="18"/>
      <c r="GE275" s="18"/>
      <c r="GF275" s="18"/>
      <c r="GG275" s="18"/>
      <c r="GH275" s="18"/>
      <c r="GI275" s="18"/>
      <c r="GJ275" s="18"/>
      <c r="GK275" s="18"/>
      <c r="GL275" s="18"/>
      <c r="GM275" s="18"/>
      <c r="GN275" s="18"/>
      <c r="GO275" s="18"/>
      <c r="GP275" s="18"/>
    </row>
    <row r="312" spans="1:37"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row>
    <row r="313" spans="1:37"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row r="333" spans="1:37"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row>
    <row r="334" spans="1:37"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row>
  </sheetData>
  <mergeCells count="2031">
    <mergeCell ref="A51:M51"/>
    <mergeCell ref="A48:B48"/>
    <mergeCell ref="Z46:AA46"/>
    <mergeCell ref="AB46:AD46"/>
    <mergeCell ref="AE46:AI46"/>
    <mergeCell ref="Z47:AA47"/>
    <mergeCell ref="A49:B49"/>
    <mergeCell ref="A50:B50"/>
    <mergeCell ref="AB47:AD47"/>
    <mergeCell ref="AE47:AI47"/>
    <mergeCell ref="X51:AE51"/>
    <mergeCell ref="AF51:AK51"/>
    <mergeCell ref="O51:V51"/>
    <mergeCell ref="J44:O44"/>
    <mergeCell ref="C43:E43"/>
    <mergeCell ref="J45:O45"/>
    <mergeCell ref="C46:E46"/>
    <mergeCell ref="F46:G46"/>
    <mergeCell ref="H46:I46"/>
    <mergeCell ref="J46:O46"/>
    <mergeCell ref="P44:R44"/>
    <mergeCell ref="S44:U44"/>
    <mergeCell ref="A44:B44"/>
    <mergeCell ref="V50:AK50"/>
    <mergeCell ref="V48:AK49"/>
    <mergeCell ref="P36:R36"/>
    <mergeCell ref="S36:U36"/>
    <mergeCell ref="P37:R37"/>
    <mergeCell ref="S37:U37"/>
    <mergeCell ref="AE38:AI38"/>
    <mergeCell ref="AB38:AD38"/>
    <mergeCell ref="Z38:AA38"/>
    <mergeCell ref="P38:R38"/>
    <mergeCell ref="S38:U38"/>
    <mergeCell ref="V38:Y38"/>
    <mergeCell ref="AE40:AI40"/>
    <mergeCell ref="S52:V52"/>
    <mergeCell ref="V44:Y44"/>
    <mergeCell ref="P42:R42"/>
    <mergeCell ref="V42:Y42"/>
    <mergeCell ref="P46:R46"/>
    <mergeCell ref="S46:U46"/>
    <mergeCell ref="V46:Y46"/>
    <mergeCell ref="P47:R47"/>
    <mergeCell ref="S47:U47"/>
    <mergeCell ref="V47:Y47"/>
    <mergeCell ref="S41:U41"/>
    <mergeCell ref="Z41:AA41"/>
    <mergeCell ref="AB41:AD41"/>
    <mergeCell ref="AE41:AI41"/>
    <mergeCell ref="AJ37:AK37"/>
    <mergeCell ref="AJ38:AK38"/>
    <mergeCell ref="AJ39:AK39"/>
    <mergeCell ref="AJ40:AK40"/>
    <mergeCell ref="AJ41:AK41"/>
    <mergeCell ref="AJ42:AK42"/>
    <mergeCell ref="AJ43:AK43"/>
    <mergeCell ref="Z43:AA43"/>
    <mergeCell ref="AB43:AD43"/>
    <mergeCell ref="AE43:AI43"/>
    <mergeCell ref="AJ44:AK44"/>
    <mergeCell ref="AJ45:AK45"/>
    <mergeCell ref="AJ46:AK46"/>
    <mergeCell ref="AJ47:AK47"/>
    <mergeCell ref="O53:R53"/>
    <mergeCell ref="V41:Y41"/>
    <mergeCell ref="Z45:AA45"/>
    <mergeCell ref="AB45:AD45"/>
    <mergeCell ref="AE45:AI45"/>
    <mergeCell ref="S53:V53"/>
    <mergeCell ref="A53:B53"/>
    <mergeCell ref="C53:G53"/>
    <mergeCell ref="A52:B52"/>
    <mergeCell ref="H53:M53"/>
    <mergeCell ref="C47:E47"/>
    <mergeCell ref="C48:E48"/>
    <mergeCell ref="C50:E50"/>
    <mergeCell ref="F39:G39"/>
    <mergeCell ref="F40:G40"/>
    <mergeCell ref="C44:E44"/>
    <mergeCell ref="F38:G38"/>
    <mergeCell ref="F41:G41"/>
    <mergeCell ref="C39:E39"/>
    <mergeCell ref="C40:E40"/>
    <mergeCell ref="H41:I41"/>
    <mergeCell ref="J41:O41"/>
    <mergeCell ref="H43:I43"/>
    <mergeCell ref="J43:O43"/>
    <mergeCell ref="H44:I44"/>
    <mergeCell ref="F47:G47"/>
    <mergeCell ref="C49:E49"/>
    <mergeCell ref="C52:G52"/>
    <mergeCell ref="A45:B45"/>
    <mergeCell ref="A46:B46"/>
    <mergeCell ref="A47:B47"/>
    <mergeCell ref="C42:E42"/>
    <mergeCell ref="F42:G42"/>
    <mergeCell ref="H42:I42"/>
    <mergeCell ref="J42:O42"/>
    <mergeCell ref="C45:E45"/>
    <mergeCell ref="F45:G45"/>
    <mergeCell ref="H45:I45"/>
    <mergeCell ref="A243:B243"/>
    <mergeCell ref="C243:F243"/>
    <mergeCell ref="G243:H243"/>
    <mergeCell ref="Z42:AA42"/>
    <mergeCell ref="AB42:AD42"/>
    <mergeCell ref="AE42:AI42"/>
    <mergeCell ref="P43:R43"/>
    <mergeCell ref="S43:U43"/>
    <mergeCell ref="V43:Y43"/>
    <mergeCell ref="S42:U42"/>
    <mergeCell ref="A36:B36"/>
    <mergeCell ref="A37:B37"/>
    <mergeCell ref="A38:B38"/>
    <mergeCell ref="A39:B39"/>
    <mergeCell ref="A40:B40"/>
    <mergeCell ref="A41:B41"/>
    <mergeCell ref="A42:B42"/>
    <mergeCell ref="A43:B43"/>
    <mergeCell ref="V36:Y36"/>
    <mergeCell ref="Z36:AA36"/>
    <mergeCell ref="AB36:AD36"/>
    <mergeCell ref="AE36:AI36"/>
    <mergeCell ref="V37:Y37"/>
    <mergeCell ref="Z37:AA37"/>
    <mergeCell ref="AE37:AI37"/>
    <mergeCell ref="AB37:AD37"/>
    <mergeCell ref="C38:E38"/>
    <mergeCell ref="C41:E41"/>
    <mergeCell ref="A143:B143"/>
    <mergeCell ref="C143:G143"/>
    <mergeCell ref="H143:M143"/>
    <mergeCell ref="A146:B146"/>
    <mergeCell ref="C146:G146"/>
    <mergeCell ref="H146:M146"/>
    <mergeCell ref="A137:B137"/>
    <mergeCell ref="C137:G137"/>
    <mergeCell ref="H137:M137"/>
    <mergeCell ref="A141:B141"/>
    <mergeCell ref="C141:F141"/>
    <mergeCell ref="H199:M199"/>
    <mergeCell ref="A194:D194"/>
    <mergeCell ref="E194:L194"/>
    <mergeCell ref="M194:Q194"/>
    <mergeCell ref="H200:M200"/>
    <mergeCell ref="H239:M239"/>
    <mergeCell ref="O239:R239"/>
    <mergeCell ref="A204:B204"/>
    <mergeCell ref="C204:G204"/>
    <mergeCell ref="A205:B205"/>
    <mergeCell ref="C205:G205"/>
    <mergeCell ref="O233:R233"/>
    <mergeCell ref="A234:B234"/>
    <mergeCell ref="C234:G234"/>
    <mergeCell ref="H234:M234"/>
    <mergeCell ref="O234:R234"/>
    <mergeCell ref="O142:R142"/>
    <mergeCell ref="H181:M181"/>
    <mergeCell ref="O181:R181"/>
    <mergeCell ref="A181:B181"/>
    <mergeCell ref="C181:G181"/>
    <mergeCell ref="O143:R143"/>
    <mergeCell ref="O188:R188"/>
    <mergeCell ref="R195:X195"/>
    <mergeCell ref="X192:AA192"/>
    <mergeCell ref="C248:G248"/>
    <mergeCell ref="H248:M248"/>
    <mergeCell ref="A197:B197"/>
    <mergeCell ref="K154:M154"/>
    <mergeCell ref="K160:M160"/>
    <mergeCell ref="K166:M166"/>
    <mergeCell ref="K172:M172"/>
    <mergeCell ref="K178:M178"/>
    <mergeCell ref="K184:M184"/>
    <mergeCell ref="A182:B182"/>
    <mergeCell ref="C182:G182"/>
    <mergeCell ref="F184:G184"/>
    <mergeCell ref="H184:J184"/>
    <mergeCell ref="A185:B185"/>
    <mergeCell ref="H182:M182"/>
    <mergeCell ref="A186:B186"/>
    <mergeCell ref="C186:G186"/>
    <mergeCell ref="H186:M186"/>
    <mergeCell ref="A187:B187"/>
    <mergeCell ref="A183:B183"/>
    <mergeCell ref="C183:F183"/>
    <mergeCell ref="G183:H183"/>
    <mergeCell ref="I183:M183"/>
    <mergeCell ref="C187:G187"/>
    <mergeCell ref="H187:M187"/>
    <mergeCell ref="A193:L193"/>
    <mergeCell ref="M193:X193"/>
    <mergeCell ref="C199:G199"/>
    <mergeCell ref="C246:G246"/>
    <mergeCell ref="A245:B245"/>
    <mergeCell ref="C245:G245"/>
    <mergeCell ref="H245:M245"/>
    <mergeCell ref="O136:V136"/>
    <mergeCell ref="X136:AE136"/>
    <mergeCell ref="K112:M112"/>
    <mergeCell ref="S116:V116"/>
    <mergeCell ref="S100:V100"/>
    <mergeCell ref="K82:M82"/>
    <mergeCell ref="S79:V79"/>
    <mergeCell ref="X71:AA71"/>
    <mergeCell ref="S132:V132"/>
    <mergeCell ref="X132:AA132"/>
    <mergeCell ref="S77:V77"/>
    <mergeCell ref="X78:AA78"/>
    <mergeCell ref="S130:V130"/>
    <mergeCell ref="X130:AA130"/>
    <mergeCell ref="X76:AE76"/>
    <mergeCell ref="R74:AK74"/>
    <mergeCell ref="O76:V76"/>
    <mergeCell ref="AF77:AH77"/>
    <mergeCell ref="AB77:AE77"/>
    <mergeCell ref="A71:N71"/>
    <mergeCell ref="AF79:AH79"/>
    <mergeCell ref="AF85:AH85"/>
    <mergeCell ref="AI85:AK85"/>
    <mergeCell ref="AI86:AK86"/>
    <mergeCell ref="AF86:AH86"/>
    <mergeCell ref="X85:AA85"/>
    <mergeCell ref="A86:B86"/>
    <mergeCell ref="AI82:AK82"/>
    <mergeCell ref="G87:H87"/>
    <mergeCell ref="C78:G78"/>
    <mergeCell ref="H78:M78"/>
    <mergeCell ref="C123:F123"/>
    <mergeCell ref="C120:G120"/>
    <mergeCell ref="X81:AA81"/>
    <mergeCell ref="S107:V107"/>
    <mergeCell ref="AB81:AE81"/>
    <mergeCell ref="H79:M79"/>
    <mergeCell ref="AB131:AE131"/>
    <mergeCell ref="AB121:AE121"/>
    <mergeCell ref="K94:M94"/>
    <mergeCell ref="S92:V92"/>
    <mergeCell ref="X92:AA92"/>
    <mergeCell ref="O101:R101"/>
    <mergeCell ref="X123:AA123"/>
    <mergeCell ref="O127:R127"/>
    <mergeCell ref="AB79:AE79"/>
    <mergeCell ref="X82:AA82"/>
    <mergeCell ref="C85:G85"/>
    <mergeCell ref="H85:M85"/>
    <mergeCell ref="O85:R85"/>
    <mergeCell ref="O86:R86"/>
    <mergeCell ref="C87:F87"/>
    <mergeCell ref="C79:G79"/>
    <mergeCell ref="S86:V86"/>
    <mergeCell ref="X86:AA86"/>
    <mergeCell ref="AB86:AE86"/>
    <mergeCell ref="S85:V85"/>
    <mergeCell ref="H104:M104"/>
    <mergeCell ref="O104:R104"/>
    <mergeCell ref="C111:F111"/>
    <mergeCell ref="G111:H111"/>
    <mergeCell ref="I111:M111"/>
    <mergeCell ref="N111:R111"/>
    <mergeCell ref="S122:V122"/>
    <mergeCell ref="E256:L256"/>
    <mergeCell ref="M255:Q255"/>
    <mergeCell ref="R255:X255"/>
    <mergeCell ref="M256:Q256"/>
    <mergeCell ref="A251:N251"/>
    <mergeCell ref="A252:N252"/>
    <mergeCell ref="X246:AA246"/>
    <mergeCell ref="AB246:AE246"/>
    <mergeCell ref="AF246:AH246"/>
    <mergeCell ref="AI246:AK246"/>
    <mergeCell ref="A247:B247"/>
    <mergeCell ref="C247:G247"/>
    <mergeCell ref="H247:M247"/>
    <mergeCell ref="X196:AE196"/>
    <mergeCell ref="C198:G198"/>
    <mergeCell ref="H198:M198"/>
    <mergeCell ref="C129:F129"/>
    <mergeCell ref="AB132:AE132"/>
    <mergeCell ref="AF132:AH132"/>
    <mergeCell ref="AI132:AK132"/>
    <mergeCell ref="Y133:AK135"/>
    <mergeCell ref="M135:Q135"/>
    <mergeCell ref="K208:M208"/>
    <mergeCell ref="K202:M202"/>
    <mergeCell ref="K142:M142"/>
    <mergeCell ref="K148:M148"/>
    <mergeCell ref="K250:M250"/>
    <mergeCell ref="K244:M244"/>
    <mergeCell ref="K238:M238"/>
    <mergeCell ref="K232:M232"/>
    <mergeCell ref="K226:M226"/>
    <mergeCell ref="K220:M220"/>
    <mergeCell ref="X241:AA241"/>
    <mergeCell ref="X235:AA235"/>
    <mergeCell ref="AB235:AE235"/>
    <mergeCell ref="A72:L72"/>
    <mergeCell ref="A73:D73"/>
    <mergeCell ref="E73:L73"/>
    <mergeCell ref="C125:G125"/>
    <mergeCell ref="H125:M125"/>
    <mergeCell ref="O125:R125"/>
    <mergeCell ref="R135:X135"/>
    <mergeCell ref="A132:N132"/>
    <mergeCell ref="O132:R132"/>
    <mergeCell ref="A131:N131"/>
    <mergeCell ref="A126:B126"/>
    <mergeCell ref="C126:G126"/>
    <mergeCell ref="R256:X256"/>
    <mergeCell ref="A253:AK253"/>
    <mergeCell ref="A133:L133"/>
    <mergeCell ref="A134:D134"/>
    <mergeCell ref="E134:L134"/>
    <mergeCell ref="A135:D135"/>
    <mergeCell ref="E135:L135"/>
    <mergeCell ref="M133:X133"/>
    <mergeCell ref="O192:R192"/>
    <mergeCell ref="S192:V192"/>
    <mergeCell ref="A254:L254"/>
    <mergeCell ref="M254:X254"/>
    <mergeCell ref="Y254:AK256"/>
    <mergeCell ref="A255:D255"/>
    <mergeCell ref="E255:L255"/>
    <mergeCell ref="A256:D256"/>
    <mergeCell ref="N123:R123"/>
    <mergeCell ref="AB247:AE247"/>
    <mergeCell ref="AF247:AH247"/>
    <mergeCell ref="AI247:AK247"/>
    <mergeCell ref="S248:V248"/>
    <mergeCell ref="X248:AA248"/>
    <mergeCell ref="AB248:AE248"/>
    <mergeCell ref="AF248:AH248"/>
    <mergeCell ref="AI248:AK248"/>
    <mergeCell ref="S246:V246"/>
    <mergeCell ref="H114:M114"/>
    <mergeCell ref="AI192:AK192"/>
    <mergeCell ref="M134:Q134"/>
    <mergeCell ref="R134:X134"/>
    <mergeCell ref="S129:V129"/>
    <mergeCell ref="S127:V127"/>
    <mergeCell ref="A125:B125"/>
    <mergeCell ref="X125:AA125"/>
    <mergeCell ref="H119:M119"/>
    <mergeCell ref="A115:B115"/>
    <mergeCell ref="C115:G115"/>
    <mergeCell ref="H115:M115"/>
    <mergeCell ref="C197:G197"/>
    <mergeCell ref="H197:M197"/>
    <mergeCell ref="O197:R197"/>
    <mergeCell ref="A196:M196"/>
    <mergeCell ref="A237:B237"/>
    <mergeCell ref="C237:F237"/>
    <mergeCell ref="G237:H237"/>
    <mergeCell ref="I237:M237"/>
    <mergeCell ref="N237:R237"/>
    <mergeCell ref="S237:V237"/>
    <mergeCell ref="X237:AA237"/>
    <mergeCell ref="AI250:AK250"/>
    <mergeCell ref="O251:R251"/>
    <mergeCell ref="AF251:AH251"/>
    <mergeCell ref="AI251:AK251"/>
    <mergeCell ref="AM73:AS73"/>
    <mergeCell ref="AM188:AQ188"/>
    <mergeCell ref="AM189:AQ189"/>
    <mergeCell ref="AM74:AS74"/>
    <mergeCell ref="AM134:AQ134"/>
    <mergeCell ref="AB249:AE249"/>
    <mergeCell ref="AF249:AH249"/>
    <mergeCell ref="AI249:AK249"/>
    <mergeCell ref="O250:R250"/>
    <mergeCell ref="S250:V250"/>
    <mergeCell ref="X250:AA250"/>
    <mergeCell ref="AB250:AE250"/>
    <mergeCell ref="C249:F249"/>
    <mergeCell ref="G249:H249"/>
    <mergeCell ref="O245:R245"/>
    <mergeCell ref="S245:V245"/>
    <mergeCell ref="X245:AA245"/>
    <mergeCell ref="O248:R248"/>
    <mergeCell ref="O247:R247"/>
    <mergeCell ref="S247:V247"/>
    <mergeCell ref="H246:M246"/>
    <mergeCell ref="I249:M249"/>
    <mergeCell ref="N249:R249"/>
    <mergeCell ref="S249:V249"/>
    <mergeCell ref="X247:AA247"/>
    <mergeCell ref="X249:AA249"/>
    <mergeCell ref="C240:G240"/>
    <mergeCell ref="O126:R126"/>
    <mergeCell ref="AB237:AE237"/>
    <mergeCell ref="AF237:AH237"/>
    <mergeCell ref="S236:V236"/>
    <mergeCell ref="X236:AA236"/>
    <mergeCell ref="AB236:AE236"/>
    <mergeCell ref="AF236:AH236"/>
    <mergeCell ref="AB240:AE240"/>
    <mergeCell ref="A239:B239"/>
    <mergeCell ref="C239:G239"/>
    <mergeCell ref="AF250:AH250"/>
    <mergeCell ref="A248:B248"/>
    <mergeCell ref="A246:B246"/>
    <mergeCell ref="A249:B249"/>
    <mergeCell ref="A240:B240"/>
    <mergeCell ref="S235:V235"/>
    <mergeCell ref="H240:M240"/>
    <mergeCell ref="O240:R240"/>
    <mergeCell ref="S240:V240"/>
    <mergeCell ref="X240:AA240"/>
    <mergeCell ref="A241:B241"/>
    <mergeCell ref="C241:G241"/>
    <mergeCell ref="H241:M241"/>
    <mergeCell ref="A244:B244"/>
    <mergeCell ref="C244:E244"/>
    <mergeCell ref="F244:G244"/>
    <mergeCell ref="H244:J244"/>
    <mergeCell ref="I243:M243"/>
    <mergeCell ref="A242:B242"/>
    <mergeCell ref="C242:G242"/>
    <mergeCell ref="H242:M242"/>
    <mergeCell ref="A238:B238"/>
    <mergeCell ref="C238:E238"/>
    <mergeCell ref="AI238:AK238"/>
    <mergeCell ref="AF240:AH240"/>
    <mergeCell ref="AI240:AK240"/>
    <mergeCell ref="AM248:AQ248"/>
    <mergeCell ref="AM249:AQ249"/>
    <mergeCell ref="O246:R246"/>
    <mergeCell ref="AB245:AE245"/>
    <mergeCell ref="AF245:AH245"/>
    <mergeCell ref="AI245:AK245"/>
    <mergeCell ref="AI237:AK237"/>
    <mergeCell ref="O238:R238"/>
    <mergeCell ref="S238:V238"/>
    <mergeCell ref="X238:AA238"/>
    <mergeCell ref="AB238:AE238"/>
    <mergeCell ref="AF238:AH238"/>
    <mergeCell ref="AI236:AK236"/>
    <mergeCell ref="AB241:AE241"/>
    <mergeCell ref="AF241:AH241"/>
    <mergeCell ref="AI242:AK242"/>
    <mergeCell ref="O241:R241"/>
    <mergeCell ref="S241:V241"/>
    <mergeCell ref="AI244:AK244"/>
    <mergeCell ref="AF243:AH243"/>
    <mergeCell ref="AI243:AK243"/>
    <mergeCell ref="X244:AA244"/>
    <mergeCell ref="AB244:AE244"/>
    <mergeCell ref="N243:R243"/>
    <mergeCell ref="S243:V243"/>
    <mergeCell ref="AI241:AK241"/>
    <mergeCell ref="O242:R242"/>
    <mergeCell ref="S242:V242"/>
    <mergeCell ref="X242:AA242"/>
    <mergeCell ref="S233:V233"/>
    <mergeCell ref="X233:AA233"/>
    <mergeCell ref="AB233:AE233"/>
    <mergeCell ref="AF233:AH233"/>
    <mergeCell ref="AI233:AK233"/>
    <mergeCell ref="AF235:AH235"/>
    <mergeCell ref="AI235:AK235"/>
    <mergeCell ref="A236:B236"/>
    <mergeCell ref="C236:G236"/>
    <mergeCell ref="H236:M236"/>
    <mergeCell ref="O236:R236"/>
    <mergeCell ref="S234:V234"/>
    <mergeCell ref="X234:AA234"/>
    <mergeCell ref="AB234:AE234"/>
    <mergeCell ref="AF234:AH234"/>
    <mergeCell ref="AI234:AK234"/>
    <mergeCell ref="A235:B235"/>
    <mergeCell ref="C235:G235"/>
    <mergeCell ref="H235:M235"/>
    <mergeCell ref="O235:R235"/>
    <mergeCell ref="A233:B233"/>
    <mergeCell ref="C233:G233"/>
    <mergeCell ref="H233:M233"/>
    <mergeCell ref="X231:AA231"/>
    <mergeCell ref="AB231:AE231"/>
    <mergeCell ref="AF231:AH231"/>
    <mergeCell ref="AI231:AK231"/>
    <mergeCell ref="O232:R232"/>
    <mergeCell ref="S232:V232"/>
    <mergeCell ref="X232:AA232"/>
    <mergeCell ref="A231:B231"/>
    <mergeCell ref="C231:F231"/>
    <mergeCell ref="G231:H231"/>
    <mergeCell ref="I231:M231"/>
    <mergeCell ref="N231:R231"/>
    <mergeCell ref="S231:V231"/>
    <mergeCell ref="AI229:AK229"/>
    <mergeCell ref="A230:B230"/>
    <mergeCell ref="C230:G230"/>
    <mergeCell ref="H230:M230"/>
    <mergeCell ref="O230:R230"/>
    <mergeCell ref="S230:V230"/>
    <mergeCell ref="X230:AA230"/>
    <mergeCell ref="AB230:AE230"/>
    <mergeCell ref="AF230:AH230"/>
    <mergeCell ref="AI230:AK230"/>
    <mergeCell ref="F232:G232"/>
    <mergeCell ref="H232:J232"/>
    <mergeCell ref="A232:B232"/>
    <mergeCell ref="C232:E232"/>
    <mergeCell ref="AB232:AE232"/>
    <mergeCell ref="AF232:AH232"/>
    <mergeCell ref="AI232:AK232"/>
    <mergeCell ref="AF228:AH228"/>
    <mergeCell ref="AI228:AK228"/>
    <mergeCell ref="A229:B229"/>
    <mergeCell ref="C229:G229"/>
    <mergeCell ref="H229:M229"/>
    <mergeCell ref="O229:R229"/>
    <mergeCell ref="S229:V229"/>
    <mergeCell ref="X229:AA229"/>
    <mergeCell ref="AB229:AE229"/>
    <mergeCell ref="AF229:AH229"/>
    <mergeCell ref="AB227:AE227"/>
    <mergeCell ref="AF227:AH227"/>
    <mergeCell ref="AI227:AK227"/>
    <mergeCell ref="A228:B228"/>
    <mergeCell ref="C228:G228"/>
    <mergeCell ref="H228:M228"/>
    <mergeCell ref="O228:R228"/>
    <mergeCell ref="S228:V228"/>
    <mergeCell ref="X228:AA228"/>
    <mergeCell ref="AB228:AE228"/>
    <mergeCell ref="A227:B227"/>
    <mergeCell ref="C227:G227"/>
    <mergeCell ref="H227:M227"/>
    <mergeCell ref="O227:R227"/>
    <mergeCell ref="S227:V227"/>
    <mergeCell ref="X227:AA227"/>
    <mergeCell ref="AI225:AK225"/>
    <mergeCell ref="O226:R226"/>
    <mergeCell ref="S226:V226"/>
    <mergeCell ref="X226:AA226"/>
    <mergeCell ref="AB226:AE226"/>
    <mergeCell ref="AF226:AH226"/>
    <mergeCell ref="AI226:AK226"/>
    <mergeCell ref="AI224:AK224"/>
    <mergeCell ref="A225:B225"/>
    <mergeCell ref="C225:F225"/>
    <mergeCell ref="G225:H225"/>
    <mergeCell ref="I225:M225"/>
    <mergeCell ref="N225:R225"/>
    <mergeCell ref="S225:V225"/>
    <mergeCell ref="X225:AA225"/>
    <mergeCell ref="AB225:AE225"/>
    <mergeCell ref="AF225:AH225"/>
    <mergeCell ref="A226:B226"/>
    <mergeCell ref="C226:E226"/>
    <mergeCell ref="F226:G226"/>
    <mergeCell ref="H226:J226"/>
    <mergeCell ref="AF223:AH223"/>
    <mergeCell ref="AI223:AK223"/>
    <mergeCell ref="A224:B224"/>
    <mergeCell ref="C224:G224"/>
    <mergeCell ref="H224:M224"/>
    <mergeCell ref="O224:R224"/>
    <mergeCell ref="S224:V224"/>
    <mergeCell ref="X224:AA224"/>
    <mergeCell ref="AB224:AE224"/>
    <mergeCell ref="AF224:AH224"/>
    <mergeCell ref="AB222:AE222"/>
    <mergeCell ref="AF222:AH222"/>
    <mergeCell ref="AI222:AK222"/>
    <mergeCell ref="A223:B223"/>
    <mergeCell ref="C223:G223"/>
    <mergeCell ref="H223:M223"/>
    <mergeCell ref="O223:R223"/>
    <mergeCell ref="S223:V223"/>
    <mergeCell ref="X223:AA223"/>
    <mergeCell ref="AB223:AE223"/>
    <mergeCell ref="A222:B222"/>
    <mergeCell ref="C222:G222"/>
    <mergeCell ref="H222:M222"/>
    <mergeCell ref="O222:R222"/>
    <mergeCell ref="S222:V222"/>
    <mergeCell ref="X222:AA222"/>
    <mergeCell ref="AF220:AH220"/>
    <mergeCell ref="AI220:AK220"/>
    <mergeCell ref="A221:B221"/>
    <mergeCell ref="C221:G221"/>
    <mergeCell ref="O221:R221"/>
    <mergeCell ref="S221:V221"/>
    <mergeCell ref="X221:AA221"/>
    <mergeCell ref="AB221:AE221"/>
    <mergeCell ref="AF221:AH221"/>
    <mergeCell ref="AI221:AK221"/>
    <mergeCell ref="AB219:AE219"/>
    <mergeCell ref="AF219:AH219"/>
    <mergeCell ref="AI219:AK219"/>
    <mergeCell ref="O220:R220"/>
    <mergeCell ref="S220:V220"/>
    <mergeCell ref="X220:AA220"/>
    <mergeCell ref="AB220:AE220"/>
    <mergeCell ref="H221:M221"/>
    <mergeCell ref="AB218:AE218"/>
    <mergeCell ref="AF218:AH218"/>
    <mergeCell ref="AI218:AK218"/>
    <mergeCell ref="A219:B219"/>
    <mergeCell ref="C219:F219"/>
    <mergeCell ref="G219:H219"/>
    <mergeCell ref="I219:M219"/>
    <mergeCell ref="N219:R219"/>
    <mergeCell ref="S219:V219"/>
    <mergeCell ref="X219:AA219"/>
    <mergeCell ref="A218:B218"/>
    <mergeCell ref="C218:G218"/>
    <mergeCell ref="H218:M218"/>
    <mergeCell ref="O218:R218"/>
    <mergeCell ref="S218:V218"/>
    <mergeCell ref="X218:AA218"/>
    <mergeCell ref="AI216:AK216"/>
    <mergeCell ref="A217:B217"/>
    <mergeCell ref="C217:G217"/>
    <mergeCell ref="H217:M217"/>
    <mergeCell ref="O217:R217"/>
    <mergeCell ref="S217:V217"/>
    <mergeCell ref="X217:AA217"/>
    <mergeCell ref="AB217:AE217"/>
    <mergeCell ref="AF217:AH217"/>
    <mergeCell ref="AI217:AK217"/>
    <mergeCell ref="AF215:AH215"/>
    <mergeCell ref="AI215:AK215"/>
    <mergeCell ref="A216:B216"/>
    <mergeCell ref="C216:G216"/>
    <mergeCell ref="H216:M216"/>
    <mergeCell ref="O216:R216"/>
    <mergeCell ref="S216:V216"/>
    <mergeCell ref="X216:AA216"/>
    <mergeCell ref="AB216:AE216"/>
    <mergeCell ref="AF216:AH216"/>
    <mergeCell ref="AB214:AE214"/>
    <mergeCell ref="AF214:AH214"/>
    <mergeCell ref="AI214:AK214"/>
    <mergeCell ref="A215:B215"/>
    <mergeCell ref="C215:G215"/>
    <mergeCell ref="H215:M215"/>
    <mergeCell ref="O215:R215"/>
    <mergeCell ref="S215:V215"/>
    <mergeCell ref="X215:AA215"/>
    <mergeCell ref="AB215:AE215"/>
    <mergeCell ref="K214:M214"/>
    <mergeCell ref="S205:V205"/>
    <mergeCell ref="O214:R214"/>
    <mergeCell ref="S214:V214"/>
    <mergeCell ref="X214:AA214"/>
    <mergeCell ref="A213:B213"/>
    <mergeCell ref="C213:F213"/>
    <mergeCell ref="G213:H213"/>
    <mergeCell ref="I213:M213"/>
    <mergeCell ref="N213:R213"/>
    <mergeCell ref="S213:V213"/>
    <mergeCell ref="AI211:AK211"/>
    <mergeCell ref="A212:B212"/>
    <mergeCell ref="C212:G212"/>
    <mergeCell ref="H212:M212"/>
    <mergeCell ref="O212:R212"/>
    <mergeCell ref="S212:V212"/>
    <mergeCell ref="X212:AA212"/>
    <mergeCell ref="AB212:AE212"/>
    <mergeCell ref="AF212:AH212"/>
    <mergeCell ref="AI212:AK212"/>
    <mergeCell ref="X205:AA205"/>
    <mergeCell ref="AF210:AH210"/>
    <mergeCell ref="AI210:AK210"/>
    <mergeCell ref="A211:B211"/>
    <mergeCell ref="C211:G211"/>
    <mergeCell ref="H211:M211"/>
    <mergeCell ref="O211:R211"/>
    <mergeCell ref="X213:AA213"/>
    <mergeCell ref="AB213:AE213"/>
    <mergeCell ref="AF213:AH213"/>
    <mergeCell ref="AI213:AK213"/>
    <mergeCell ref="S211:V211"/>
    <mergeCell ref="X211:AA211"/>
    <mergeCell ref="AB211:AE211"/>
    <mergeCell ref="AF211:AH211"/>
    <mergeCell ref="AB210:AE210"/>
    <mergeCell ref="A209:B209"/>
    <mergeCell ref="C209:G209"/>
    <mergeCell ref="H209:M209"/>
    <mergeCell ref="O209:R209"/>
    <mergeCell ref="S209:V209"/>
    <mergeCell ref="X209:AA209"/>
    <mergeCell ref="AB209:AE209"/>
    <mergeCell ref="AF209:AH209"/>
    <mergeCell ref="AI209:AK209"/>
    <mergeCell ref="A210:B210"/>
    <mergeCell ref="C210:G210"/>
    <mergeCell ref="H210:M210"/>
    <mergeCell ref="O210:R210"/>
    <mergeCell ref="S210:V210"/>
    <mergeCell ref="X210:AA210"/>
    <mergeCell ref="AF136:AK136"/>
    <mergeCell ref="O137:R137"/>
    <mergeCell ref="S139:V139"/>
    <mergeCell ref="X139:AA139"/>
    <mergeCell ref="AF208:AH208"/>
    <mergeCell ref="AI208:AK208"/>
    <mergeCell ref="H144:M144"/>
    <mergeCell ref="O144:R144"/>
    <mergeCell ref="AI206:AK206"/>
    <mergeCell ref="A207:B207"/>
    <mergeCell ref="C207:F207"/>
    <mergeCell ref="G207:H207"/>
    <mergeCell ref="I207:M207"/>
    <mergeCell ref="N207:R207"/>
    <mergeCell ref="S207:V207"/>
    <mergeCell ref="X207:AA207"/>
    <mergeCell ref="AB207:AE207"/>
    <mergeCell ref="AF207:AH207"/>
    <mergeCell ref="AF205:AH205"/>
    <mergeCell ref="AI205:AK205"/>
    <mergeCell ref="A206:B206"/>
    <mergeCell ref="C206:G206"/>
    <mergeCell ref="H206:M206"/>
    <mergeCell ref="O206:R206"/>
    <mergeCell ref="S206:V206"/>
    <mergeCell ref="X206:AA206"/>
    <mergeCell ref="AB206:AE206"/>
    <mergeCell ref="AF206:AH206"/>
    <mergeCell ref="A144:B144"/>
    <mergeCell ref="C144:G144"/>
    <mergeCell ref="A145:B145"/>
    <mergeCell ref="O196:V196"/>
    <mergeCell ref="A120:B120"/>
    <mergeCell ref="H91:M91"/>
    <mergeCell ref="O91:R91"/>
    <mergeCell ref="S91:V91"/>
    <mergeCell ref="H121:M121"/>
    <mergeCell ref="X140:AA140"/>
    <mergeCell ref="O128:R128"/>
    <mergeCell ref="N141:R141"/>
    <mergeCell ref="AI131:AK131"/>
    <mergeCell ref="A136:M136"/>
    <mergeCell ref="G141:H141"/>
    <mergeCell ref="I141:M141"/>
    <mergeCell ref="AF141:AH141"/>
    <mergeCell ref="A140:B140"/>
    <mergeCell ref="C140:G140"/>
    <mergeCell ref="H140:M140"/>
    <mergeCell ref="O140:R140"/>
    <mergeCell ref="S140:V140"/>
    <mergeCell ref="X141:AA141"/>
    <mergeCell ref="AB141:AE141"/>
    <mergeCell ref="N99:R99"/>
    <mergeCell ref="O100:R100"/>
    <mergeCell ref="K100:M100"/>
    <mergeCell ref="H120:M120"/>
    <mergeCell ref="K118:M118"/>
    <mergeCell ref="AB139:AE139"/>
    <mergeCell ref="A119:B119"/>
    <mergeCell ref="AB123:AE123"/>
    <mergeCell ref="AF123:AH123"/>
    <mergeCell ref="C114:G114"/>
    <mergeCell ref="H139:M139"/>
    <mergeCell ref="O139:R139"/>
    <mergeCell ref="S121:V121"/>
    <mergeCell ref="O124:R124"/>
    <mergeCell ref="A123:B123"/>
    <mergeCell ref="S123:V123"/>
    <mergeCell ref="O131:R131"/>
    <mergeCell ref="AF121:AH121"/>
    <mergeCell ref="AI123:AK123"/>
    <mergeCell ref="AI121:AK121"/>
    <mergeCell ref="X129:AA129"/>
    <mergeCell ref="AB129:AE129"/>
    <mergeCell ref="O122:R122"/>
    <mergeCell ref="S128:V128"/>
    <mergeCell ref="X128:AA128"/>
    <mergeCell ref="AB125:AE125"/>
    <mergeCell ref="AF125:AH125"/>
    <mergeCell ref="X124:AA124"/>
    <mergeCell ref="AB124:AE124"/>
    <mergeCell ref="AF124:AH124"/>
    <mergeCell ref="A129:B129"/>
    <mergeCell ref="AI129:AK129"/>
    <mergeCell ref="AI125:AK125"/>
    <mergeCell ref="X126:AA126"/>
    <mergeCell ref="N129:R129"/>
    <mergeCell ref="AI128:AK128"/>
    <mergeCell ref="H126:M126"/>
    <mergeCell ref="S131:V131"/>
    <mergeCell ref="X131:AA131"/>
    <mergeCell ref="AF131:AH131"/>
    <mergeCell ref="G123:H123"/>
    <mergeCell ref="O121:R121"/>
    <mergeCell ref="A121:B121"/>
    <mergeCell ref="C121:G121"/>
    <mergeCell ref="AI127:AK127"/>
    <mergeCell ref="AI126:AK126"/>
    <mergeCell ref="A124:B124"/>
    <mergeCell ref="C124:E124"/>
    <mergeCell ref="F124:G124"/>
    <mergeCell ref="H124:J124"/>
    <mergeCell ref="A130:B130"/>
    <mergeCell ref="C130:E130"/>
    <mergeCell ref="F130:G130"/>
    <mergeCell ref="H130:J130"/>
    <mergeCell ref="AB126:AE126"/>
    <mergeCell ref="AF126:AH126"/>
    <mergeCell ref="X127:AA127"/>
    <mergeCell ref="AB128:AE128"/>
    <mergeCell ref="O130:R130"/>
    <mergeCell ref="AB130:AE130"/>
    <mergeCell ref="AF130:AH130"/>
    <mergeCell ref="AF127:AH127"/>
    <mergeCell ref="A127:B127"/>
    <mergeCell ref="AB127:AE127"/>
    <mergeCell ref="S124:V124"/>
    <mergeCell ref="AF129:AH129"/>
    <mergeCell ref="S126:V126"/>
    <mergeCell ref="K130:M130"/>
    <mergeCell ref="G129:H129"/>
    <mergeCell ref="I129:M129"/>
    <mergeCell ref="C127:G127"/>
    <mergeCell ref="H127:M127"/>
    <mergeCell ref="A111:B111"/>
    <mergeCell ref="A110:B110"/>
    <mergeCell ref="N105:R105"/>
    <mergeCell ref="A90:B90"/>
    <mergeCell ref="O102:R102"/>
    <mergeCell ref="F82:G82"/>
    <mergeCell ref="H82:J82"/>
    <mergeCell ref="C89:G89"/>
    <mergeCell ref="H89:M89"/>
    <mergeCell ref="C105:F105"/>
    <mergeCell ref="G105:H105"/>
    <mergeCell ref="S94:V94"/>
    <mergeCell ref="S95:V95"/>
    <mergeCell ref="S102:V102"/>
    <mergeCell ref="A100:B100"/>
    <mergeCell ref="C100:E100"/>
    <mergeCell ref="F100:G100"/>
    <mergeCell ref="H100:J100"/>
    <mergeCell ref="C110:G110"/>
    <mergeCell ref="H110:M110"/>
    <mergeCell ref="O110:R110"/>
    <mergeCell ref="S109:V109"/>
    <mergeCell ref="A108:B108"/>
    <mergeCell ref="A109:B109"/>
    <mergeCell ref="C109:G109"/>
    <mergeCell ref="H109:M109"/>
    <mergeCell ref="O109:R109"/>
    <mergeCell ref="S106:V106"/>
    <mergeCell ref="A97:B97"/>
    <mergeCell ref="O97:R97"/>
    <mergeCell ref="S98:V98"/>
    <mergeCell ref="A85:B85"/>
    <mergeCell ref="A63:B63"/>
    <mergeCell ref="C63:E63"/>
    <mergeCell ref="F63:G63"/>
    <mergeCell ref="H63:J63"/>
    <mergeCell ref="A83:B83"/>
    <mergeCell ref="C83:G83"/>
    <mergeCell ref="A77:B77"/>
    <mergeCell ref="C77:G77"/>
    <mergeCell ref="H77:M77"/>
    <mergeCell ref="A82:B82"/>
    <mergeCell ref="C82:E82"/>
    <mergeCell ref="A75:AK75"/>
    <mergeCell ref="E74:L74"/>
    <mergeCell ref="M74:Q74"/>
    <mergeCell ref="AI77:AK77"/>
    <mergeCell ref="Y72:AK73"/>
    <mergeCell ref="X77:AA77"/>
    <mergeCell ref="AF76:AK76"/>
    <mergeCell ref="O78:R78"/>
    <mergeCell ref="S78:V78"/>
    <mergeCell ref="AB78:AE78"/>
    <mergeCell ref="AF78:AH78"/>
    <mergeCell ref="A78:B78"/>
    <mergeCell ref="S70:V70"/>
    <mergeCell ref="O77:R77"/>
    <mergeCell ref="A80:B80"/>
    <mergeCell ref="C80:G80"/>
    <mergeCell ref="H80:M80"/>
    <mergeCell ref="O80:R80"/>
    <mergeCell ref="S80:V80"/>
    <mergeCell ref="O90:R90"/>
    <mergeCell ref="C86:G86"/>
    <mergeCell ref="S82:V82"/>
    <mergeCell ref="C107:G107"/>
    <mergeCell ref="A105:B105"/>
    <mergeCell ref="C90:G90"/>
    <mergeCell ref="H90:M90"/>
    <mergeCell ref="A68:B68"/>
    <mergeCell ref="C68:F68"/>
    <mergeCell ref="O96:R96"/>
    <mergeCell ref="C91:G91"/>
    <mergeCell ref="A99:B99"/>
    <mergeCell ref="S99:V99"/>
    <mergeCell ref="A103:B103"/>
    <mergeCell ref="C103:G103"/>
    <mergeCell ref="A101:B101"/>
    <mergeCell ref="H103:M103"/>
    <mergeCell ref="S101:V101"/>
    <mergeCell ref="A107:B107"/>
    <mergeCell ref="O106:R106"/>
    <mergeCell ref="K106:M106"/>
    <mergeCell ref="A106:B106"/>
    <mergeCell ref="C106:E106"/>
    <mergeCell ref="F106:G106"/>
    <mergeCell ref="A84:B84"/>
    <mergeCell ref="C84:G84"/>
    <mergeCell ref="H84:M84"/>
    <mergeCell ref="A92:B92"/>
    <mergeCell ref="A112:B112"/>
    <mergeCell ref="H106:J106"/>
    <mergeCell ref="A91:B91"/>
    <mergeCell ref="A93:B93"/>
    <mergeCell ref="O67:R67"/>
    <mergeCell ref="I62:M62"/>
    <mergeCell ref="K63:M63"/>
    <mergeCell ref="H61:M61"/>
    <mergeCell ref="AI55:AK55"/>
    <mergeCell ref="AI56:AK56"/>
    <mergeCell ref="K57:M57"/>
    <mergeCell ref="AF61:AH61"/>
    <mergeCell ref="C119:G119"/>
    <mergeCell ref="S67:V67"/>
    <mergeCell ref="O79:R79"/>
    <mergeCell ref="A96:B96"/>
    <mergeCell ref="C96:G96"/>
    <mergeCell ref="H96:M96"/>
    <mergeCell ref="S96:V96"/>
    <mergeCell ref="A95:B95"/>
    <mergeCell ref="A98:B98"/>
    <mergeCell ref="C98:G98"/>
    <mergeCell ref="H98:M98"/>
    <mergeCell ref="O98:R98"/>
    <mergeCell ref="C95:G95"/>
    <mergeCell ref="H95:M95"/>
    <mergeCell ref="A74:D74"/>
    <mergeCell ref="A66:B66"/>
    <mergeCell ref="C66:G66"/>
    <mergeCell ref="N68:R68"/>
    <mergeCell ref="A70:N70"/>
    <mergeCell ref="AB70:AE70"/>
    <mergeCell ref="O71:R71"/>
    <mergeCell ref="C62:F62"/>
    <mergeCell ref="AB62:AE62"/>
    <mergeCell ref="AI68:AK68"/>
    <mergeCell ref="AI65:AK65"/>
    <mergeCell ref="C56:F56"/>
    <mergeCell ref="C57:E57"/>
    <mergeCell ref="F57:G57"/>
    <mergeCell ref="AI64:AK64"/>
    <mergeCell ref="G68:H68"/>
    <mergeCell ref="I68:M68"/>
    <mergeCell ref="AI63:AK63"/>
    <mergeCell ref="S66:V66"/>
    <mergeCell ref="X66:AA66"/>
    <mergeCell ref="AI66:AK66"/>
    <mergeCell ref="H113:M113"/>
    <mergeCell ref="O69:R69"/>
    <mergeCell ref="C64:G64"/>
    <mergeCell ref="H64:M64"/>
    <mergeCell ref="C93:F93"/>
    <mergeCell ref="H86:M86"/>
    <mergeCell ref="I105:M105"/>
    <mergeCell ref="H107:M107"/>
    <mergeCell ref="S71:V71"/>
    <mergeCell ref="AI62:AK62"/>
    <mergeCell ref="X61:AA61"/>
    <mergeCell ref="AI67:AK67"/>
    <mergeCell ref="AB67:AE67"/>
    <mergeCell ref="AF67:AH67"/>
    <mergeCell ref="AI69:AK69"/>
    <mergeCell ref="AI61:AK61"/>
    <mergeCell ref="AI70:AK70"/>
    <mergeCell ref="AF70:AH70"/>
    <mergeCell ref="X54:AA54"/>
    <mergeCell ref="K69:M69"/>
    <mergeCell ref="S68:V68"/>
    <mergeCell ref="AF63:AH63"/>
    <mergeCell ref="AF66:AH66"/>
    <mergeCell ref="AF55:AH55"/>
    <mergeCell ref="AI59:AK59"/>
    <mergeCell ref="AI57:AK57"/>
    <mergeCell ref="H58:M58"/>
    <mergeCell ref="O57:R57"/>
    <mergeCell ref="S63:V63"/>
    <mergeCell ref="X62:AA62"/>
    <mergeCell ref="AI71:AK71"/>
    <mergeCell ref="AB71:AE71"/>
    <mergeCell ref="AF71:AH71"/>
    <mergeCell ref="AB68:AE68"/>
    <mergeCell ref="X67:AA67"/>
    <mergeCell ref="X57:AA57"/>
    <mergeCell ref="X56:AA56"/>
    <mergeCell ref="G62:H62"/>
    <mergeCell ref="AI60:AK60"/>
    <mergeCell ref="X70:AA70"/>
    <mergeCell ref="AI58:AK58"/>
    <mergeCell ref="AB58:AE58"/>
    <mergeCell ref="AF58:AH58"/>
    <mergeCell ref="S58:V58"/>
    <mergeCell ref="AB53:AE53"/>
    <mergeCell ref="S60:V60"/>
    <mergeCell ref="X60:AA60"/>
    <mergeCell ref="AB60:AE60"/>
    <mergeCell ref="AF56:AH56"/>
    <mergeCell ref="G56:H56"/>
    <mergeCell ref="H55:M55"/>
    <mergeCell ref="C58:G58"/>
    <mergeCell ref="S59:V59"/>
    <mergeCell ref="H57:J57"/>
    <mergeCell ref="S54:V54"/>
    <mergeCell ref="X55:AA55"/>
    <mergeCell ref="AB55:AE55"/>
    <mergeCell ref="AB56:AE56"/>
    <mergeCell ref="I56:M56"/>
    <mergeCell ref="N56:R56"/>
    <mergeCell ref="S56:V56"/>
    <mergeCell ref="C55:G55"/>
    <mergeCell ref="C59:G59"/>
    <mergeCell ref="O64:R64"/>
    <mergeCell ref="O66:R66"/>
    <mergeCell ref="AF68:AH68"/>
    <mergeCell ref="S69:V69"/>
    <mergeCell ref="X69:AA69"/>
    <mergeCell ref="AB69:AE69"/>
    <mergeCell ref="X68:AA68"/>
    <mergeCell ref="O58:R58"/>
    <mergeCell ref="H65:M65"/>
    <mergeCell ref="O65:R65"/>
    <mergeCell ref="C65:G65"/>
    <mergeCell ref="S65:V65"/>
    <mergeCell ref="X53:AA53"/>
    <mergeCell ref="AI53:AK53"/>
    <mergeCell ref="AF53:AH53"/>
    <mergeCell ref="AI54:AK54"/>
    <mergeCell ref="AB57:AE57"/>
    <mergeCell ref="S57:V57"/>
    <mergeCell ref="S55:V55"/>
    <mergeCell ref="X58:AA58"/>
    <mergeCell ref="O61:R61"/>
    <mergeCell ref="AF57:AH57"/>
    <mergeCell ref="AF60:AH60"/>
    <mergeCell ref="O55:R55"/>
    <mergeCell ref="H54:M54"/>
    <mergeCell ref="AF59:AH59"/>
    <mergeCell ref="AB61:AE61"/>
    <mergeCell ref="S61:V61"/>
    <mergeCell ref="H60:M60"/>
    <mergeCell ref="O60:R60"/>
    <mergeCell ref="A56:B56"/>
    <mergeCell ref="AF64:AH64"/>
    <mergeCell ref="AF62:AH62"/>
    <mergeCell ref="S62:V62"/>
    <mergeCell ref="N62:R62"/>
    <mergeCell ref="X63:AA63"/>
    <mergeCell ref="AB63:AE63"/>
    <mergeCell ref="H66:M66"/>
    <mergeCell ref="H67:M67"/>
    <mergeCell ref="AB65:AE65"/>
    <mergeCell ref="C69:E69"/>
    <mergeCell ref="F69:G69"/>
    <mergeCell ref="H69:J69"/>
    <mergeCell ref="X65:AA65"/>
    <mergeCell ref="AB66:AE66"/>
    <mergeCell ref="O59:R59"/>
    <mergeCell ref="X59:AA59"/>
    <mergeCell ref="AB59:AE59"/>
    <mergeCell ref="H59:M59"/>
    <mergeCell ref="A69:B69"/>
    <mergeCell ref="AF69:AH69"/>
    <mergeCell ref="O63:R63"/>
    <mergeCell ref="S64:V64"/>
    <mergeCell ref="C61:G61"/>
    <mergeCell ref="C60:G60"/>
    <mergeCell ref="X64:AA64"/>
    <mergeCell ref="AB64:AE64"/>
    <mergeCell ref="AF65:AH65"/>
    <mergeCell ref="A67:B67"/>
    <mergeCell ref="C67:G67"/>
    <mergeCell ref="A64:B64"/>
    <mergeCell ref="A65:B65"/>
    <mergeCell ref="AI88:AK88"/>
    <mergeCell ref="AI89:AK89"/>
    <mergeCell ref="S81:V81"/>
    <mergeCell ref="N87:R87"/>
    <mergeCell ref="AI79:AK79"/>
    <mergeCell ref="O89:R89"/>
    <mergeCell ref="AI78:AK78"/>
    <mergeCell ref="AI80:AK80"/>
    <mergeCell ref="S88:V88"/>
    <mergeCell ref="X89:AA89"/>
    <mergeCell ref="AB89:AE89"/>
    <mergeCell ref="AF89:AH89"/>
    <mergeCell ref="S89:V89"/>
    <mergeCell ref="AI81:AK81"/>
    <mergeCell ref="O82:R82"/>
    <mergeCell ref="AF80:AH80"/>
    <mergeCell ref="AF81:AH81"/>
    <mergeCell ref="X79:AA79"/>
    <mergeCell ref="AB82:AE82"/>
    <mergeCell ref="AF84:AH84"/>
    <mergeCell ref="AI84:AK84"/>
    <mergeCell ref="S83:V83"/>
    <mergeCell ref="X83:AA83"/>
    <mergeCell ref="AB83:AE83"/>
    <mergeCell ref="O88:R88"/>
    <mergeCell ref="AF83:AH83"/>
    <mergeCell ref="AB85:AE85"/>
    <mergeCell ref="AB88:AE88"/>
    <mergeCell ref="AF82:AH82"/>
    <mergeCell ref="AF118:AH118"/>
    <mergeCell ref="AI94:AK94"/>
    <mergeCell ref="AI95:AK95"/>
    <mergeCell ref="X87:AA87"/>
    <mergeCell ref="AB87:AE87"/>
    <mergeCell ref="AF87:AH87"/>
    <mergeCell ref="AF88:AH88"/>
    <mergeCell ref="AI91:AK91"/>
    <mergeCell ref="S93:V93"/>
    <mergeCell ref="I93:M93"/>
    <mergeCell ref="N93:R93"/>
    <mergeCell ref="C92:G92"/>
    <mergeCell ref="H92:M92"/>
    <mergeCell ref="O92:R92"/>
    <mergeCell ref="AF91:AH91"/>
    <mergeCell ref="X80:AA80"/>
    <mergeCell ref="AB80:AE80"/>
    <mergeCell ref="AI87:AK87"/>
    <mergeCell ref="O95:R95"/>
    <mergeCell ref="C88:E88"/>
    <mergeCell ref="F88:G88"/>
    <mergeCell ref="H88:J88"/>
    <mergeCell ref="C94:E94"/>
    <mergeCell ref="F94:G94"/>
    <mergeCell ref="H94:J94"/>
    <mergeCell ref="AI83:AK83"/>
    <mergeCell ref="S84:V84"/>
    <mergeCell ref="S87:V87"/>
    <mergeCell ref="X84:AA84"/>
    <mergeCell ref="AB84:AE84"/>
    <mergeCell ref="O84:R84"/>
    <mergeCell ref="I87:M87"/>
    <mergeCell ref="AI106:AK106"/>
    <mergeCell ref="AI97:AK97"/>
    <mergeCell ref="AF103:AH103"/>
    <mergeCell ref="AI103:AK103"/>
    <mergeCell ref="X91:AA91"/>
    <mergeCell ref="AB92:AE92"/>
    <mergeCell ref="AF122:AH122"/>
    <mergeCell ref="AF92:AH92"/>
    <mergeCell ref="AF93:AH93"/>
    <mergeCell ref="AF95:AH95"/>
    <mergeCell ref="AB115:AE115"/>
    <mergeCell ref="X95:AA95"/>
    <mergeCell ref="AB95:AE95"/>
    <mergeCell ref="X100:AA100"/>
    <mergeCell ref="AB100:AE100"/>
    <mergeCell ref="AF100:AH100"/>
    <mergeCell ref="X94:AA94"/>
    <mergeCell ref="AB93:AE93"/>
    <mergeCell ref="X107:AA107"/>
    <mergeCell ref="AB107:AE107"/>
    <mergeCell ref="X109:AA109"/>
    <mergeCell ref="X108:AA108"/>
    <mergeCell ref="X106:AA106"/>
    <mergeCell ref="AF98:AH98"/>
    <mergeCell ref="AI98:AK98"/>
    <mergeCell ref="AB104:AE104"/>
    <mergeCell ref="AI104:AK104"/>
    <mergeCell ref="AI122:AK122"/>
    <mergeCell ref="X122:AA122"/>
    <mergeCell ref="AB122:AE122"/>
    <mergeCell ref="X118:AA118"/>
    <mergeCell ref="AB118:AE118"/>
    <mergeCell ref="X93:AA93"/>
    <mergeCell ref="AF107:AH107"/>
    <mergeCell ref="AF104:AH104"/>
    <mergeCell ref="X113:AA113"/>
    <mergeCell ref="AF102:AH102"/>
    <mergeCell ref="X99:AA99"/>
    <mergeCell ref="AB99:AE99"/>
    <mergeCell ref="AF99:AH99"/>
    <mergeCell ref="X88:AA88"/>
    <mergeCell ref="AB94:AE94"/>
    <mergeCell ref="G93:H93"/>
    <mergeCell ref="O94:R94"/>
    <mergeCell ref="X103:AA103"/>
    <mergeCell ref="AB103:AE103"/>
    <mergeCell ref="C97:G97"/>
    <mergeCell ref="H97:M97"/>
    <mergeCell ref="C102:G102"/>
    <mergeCell ref="C101:G101"/>
    <mergeCell ref="H101:M101"/>
    <mergeCell ref="C99:F99"/>
    <mergeCell ref="G99:H99"/>
    <mergeCell ref="I99:M99"/>
    <mergeCell ref="C108:G108"/>
    <mergeCell ref="H108:M108"/>
    <mergeCell ref="S108:V108"/>
    <mergeCell ref="O108:R108"/>
    <mergeCell ref="AF108:AH108"/>
    <mergeCell ref="AF90:AH90"/>
    <mergeCell ref="C112:E112"/>
    <mergeCell ref="F112:G112"/>
    <mergeCell ref="AB113:AE113"/>
    <mergeCell ref="X121:AA121"/>
    <mergeCell ref="AI90:AK90"/>
    <mergeCell ref="S90:V90"/>
    <mergeCell ref="X90:AA90"/>
    <mergeCell ref="X116:AA116"/>
    <mergeCell ref="X117:AA117"/>
    <mergeCell ref="AB117:AE117"/>
    <mergeCell ref="AB91:AE91"/>
    <mergeCell ref="S97:V97"/>
    <mergeCell ref="AI130:AK130"/>
    <mergeCell ref="S125:V125"/>
    <mergeCell ref="AI124:AK124"/>
    <mergeCell ref="AF94:AH94"/>
    <mergeCell ref="X96:AA96"/>
    <mergeCell ref="AB96:AE96"/>
    <mergeCell ref="AF96:AH96"/>
    <mergeCell ref="AI96:AK96"/>
    <mergeCell ref="AF97:AH97"/>
    <mergeCell ref="X97:AA97"/>
    <mergeCell ref="AB105:AE105"/>
    <mergeCell ref="AI99:AK99"/>
    <mergeCell ref="AI92:AK92"/>
    <mergeCell ref="AI93:AK93"/>
    <mergeCell ref="AI100:AK100"/>
    <mergeCell ref="X101:AA101"/>
    <mergeCell ref="AB101:AE101"/>
    <mergeCell ref="AF101:AH101"/>
    <mergeCell ref="AI101:AK101"/>
    <mergeCell ref="X98:AA98"/>
    <mergeCell ref="AB98:AE98"/>
    <mergeCell ref="AB97:AE97"/>
    <mergeCell ref="AB90:AE90"/>
    <mergeCell ref="AB102:AE102"/>
    <mergeCell ref="A102:B102"/>
    <mergeCell ref="H102:M102"/>
    <mergeCell ref="A104:B104"/>
    <mergeCell ref="AI109:AK109"/>
    <mergeCell ref="AB110:AE110"/>
    <mergeCell ref="AF110:AH110"/>
    <mergeCell ref="AB109:AE109"/>
    <mergeCell ref="AF109:AH109"/>
    <mergeCell ref="O112:R112"/>
    <mergeCell ref="X112:AA112"/>
    <mergeCell ref="AB112:AE112"/>
    <mergeCell ref="AI110:AK110"/>
    <mergeCell ref="S110:V110"/>
    <mergeCell ref="X110:AA110"/>
    <mergeCell ref="S111:V111"/>
    <mergeCell ref="X111:AA111"/>
    <mergeCell ref="AB111:AE111"/>
    <mergeCell ref="AF111:AH111"/>
    <mergeCell ref="AI112:AK112"/>
    <mergeCell ref="O103:R103"/>
    <mergeCell ref="S103:V103"/>
    <mergeCell ref="AF105:AH105"/>
    <mergeCell ref="AI107:AK107"/>
    <mergeCell ref="AB106:AE106"/>
    <mergeCell ref="AF106:AH106"/>
    <mergeCell ref="AB108:AE108"/>
    <mergeCell ref="AI105:AK105"/>
    <mergeCell ref="S104:V104"/>
    <mergeCell ref="X104:AA104"/>
    <mergeCell ref="AI102:AK102"/>
    <mergeCell ref="AI108:AK108"/>
    <mergeCell ref="C117:F117"/>
    <mergeCell ref="G117:H117"/>
    <mergeCell ref="I117:M117"/>
    <mergeCell ref="AF117:AH117"/>
    <mergeCell ref="AI114:AK114"/>
    <mergeCell ref="O115:R115"/>
    <mergeCell ref="S115:V115"/>
    <mergeCell ref="X115:AA115"/>
    <mergeCell ref="S114:V114"/>
    <mergeCell ref="X114:AA114"/>
    <mergeCell ref="A116:B116"/>
    <mergeCell ref="C116:G116"/>
    <mergeCell ref="H116:M116"/>
    <mergeCell ref="O116:R116"/>
    <mergeCell ref="AI116:AK116"/>
    <mergeCell ref="AF114:AH114"/>
    <mergeCell ref="O113:R113"/>
    <mergeCell ref="A117:B117"/>
    <mergeCell ref="A114:B114"/>
    <mergeCell ref="AI115:AK115"/>
    <mergeCell ref="S113:V113"/>
    <mergeCell ref="C113:G113"/>
    <mergeCell ref="AB116:AE116"/>
    <mergeCell ref="AF116:AH116"/>
    <mergeCell ref="AF113:AH113"/>
    <mergeCell ref="AB114:AE114"/>
    <mergeCell ref="A113:B113"/>
    <mergeCell ref="AF252:AH252"/>
    <mergeCell ref="O252:R252"/>
    <mergeCell ref="A14:P14"/>
    <mergeCell ref="Q14:AA14"/>
    <mergeCell ref="AB14:AK14"/>
    <mergeCell ref="AI252:AK252"/>
    <mergeCell ref="S251:V251"/>
    <mergeCell ref="X251:AA251"/>
    <mergeCell ref="AB251:AE251"/>
    <mergeCell ref="S252:V252"/>
    <mergeCell ref="X252:AA252"/>
    <mergeCell ref="AB252:AE252"/>
    <mergeCell ref="A30:E30"/>
    <mergeCell ref="P30:V30"/>
    <mergeCell ref="AA30:AK30"/>
    <mergeCell ref="A26:AK27"/>
    <mergeCell ref="A28:C28"/>
    <mergeCell ref="H28:J28"/>
    <mergeCell ref="O28:T28"/>
    <mergeCell ref="A29:AK29"/>
    <mergeCell ref="A31:AK32"/>
    <mergeCell ref="A33:AK34"/>
    <mergeCell ref="A35:AK35"/>
    <mergeCell ref="S137:V137"/>
    <mergeCell ref="X137:AA137"/>
    <mergeCell ref="AB137:AE137"/>
    <mergeCell ref="AF137:AH137"/>
    <mergeCell ref="AI119:AK119"/>
    <mergeCell ref="O120:R120"/>
    <mergeCell ref="S120:V120"/>
    <mergeCell ref="O114:R114"/>
    <mergeCell ref="AF115:AH115"/>
    <mergeCell ref="AF128:AH128"/>
    <mergeCell ref="A13:P13"/>
    <mergeCell ref="A1:AK1"/>
    <mergeCell ref="A2:AK2"/>
    <mergeCell ref="A3:AK3"/>
    <mergeCell ref="A18:AK18"/>
    <mergeCell ref="A12:P12"/>
    <mergeCell ref="Q12:AA12"/>
    <mergeCell ref="AB12:AK12"/>
    <mergeCell ref="AF23:AK23"/>
    <mergeCell ref="A23:I23"/>
    <mergeCell ref="T23:AE23"/>
    <mergeCell ref="A24:AK25"/>
    <mergeCell ref="Q13:AA13"/>
    <mergeCell ref="AB13:AK13"/>
    <mergeCell ref="A15:P15"/>
    <mergeCell ref="Q15:AA15"/>
    <mergeCell ref="AB15:AK15"/>
    <mergeCell ref="A16:P16"/>
    <mergeCell ref="A17:P17"/>
    <mergeCell ref="Q17:AK17"/>
    <mergeCell ref="Q16:AK16"/>
    <mergeCell ref="K23:R23"/>
    <mergeCell ref="AE4:AK8"/>
    <mergeCell ref="A21:I22"/>
    <mergeCell ref="K21:R22"/>
    <mergeCell ref="T19:AK20"/>
    <mergeCell ref="T21:AD22"/>
    <mergeCell ref="AF21:AK22"/>
    <mergeCell ref="AI117:AK117"/>
    <mergeCell ref="O118:R118"/>
    <mergeCell ref="S118:V118"/>
    <mergeCell ref="AI118:AK118"/>
    <mergeCell ref="N117:R117"/>
    <mergeCell ref="S117:V117"/>
    <mergeCell ref="AB120:AE120"/>
    <mergeCell ref="AF120:AH120"/>
    <mergeCell ref="AI120:AK120"/>
    <mergeCell ref="S119:V119"/>
    <mergeCell ref="X119:AA119"/>
    <mergeCell ref="AB119:AE119"/>
    <mergeCell ref="AF119:AH119"/>
    <mergeCell ref="X120:AA120"/>
    <mergeCell ref="S19:S23"/>
    <mergeCell ref="P39:R39"/>
    <mergeCell ref="S39:U39"/>
    <mergeCell ref="V39:Y39"/>
    <mergeCell ref="Z39:AA39"/>
    <mergeCell ref="AB39:AD39"/>
    <mergeCell ref="AE39:AI39"/>
    <mergeCell ref="P40:R40"/>
    <mergeCell ref="S40:U40"/>
    <mergeCell ref="V40:Y40"/>
    <mergeCell ref="Z40:AA40"/>
    <mergeCell ref="AB40:AD40"/>
    <mergeCell ref="AB54:AE54"/>
    <mergeCell ref="S105:V105"/>
    <mergeCell ref="X105:AA105"/>
    <mergeCell ref="AI113:AK113"/>
    <mergeCell ref="AI111:AK111"/>
    <mergeCell ref="S112:V112"/>
    <mergeCell ref="AF112:AH112"/>
    <mergeCell ref="O107:R107"/>
    <mergeCell ref="X102:AA102"/>
    <mergeCell ref="AI137:AK137"/>
    <mergeCell ref="A138:B138"/>
    <mergeCell ref="C138:G138"/>
    <mergeCell ref="H138:M138"/>
    <mergeCell ref="O138:R138"/>
    <mergeCell ref="S138:V138"/>
    <mergeCell ref="X138:AA138"/>
    <mergeCell ref="AB138:AE138"/>
    <mergeCell ref="AF138:AH138"/>
    <mergeCell ref="AI138:AK138"/>
    <mergeCell ref="AI139:AK139"/>
    <mergeCell ref="AB140:AE140"/>
    <mergeCell ref="AF140:AH140"/>
    <mergeCell ref="S142:V142"/>
    <mergeCell ref="X142:AA142"/>
    <mergeCell ref="AB142:AE142"/>
    <mergeCell ref="AF142:AH142"/>
    <mergeCell ref="AI141:AK141"/>
    <mergeCell ref="AI140:AK140"/>
    <mergeCell ref="S141:V141"/>
    <mergeCell ref="AF139:AH139"/>
    <mergeCell ref="A139:B139"/>
    <mergeCell ref="C139:G139"/>
    <mergeCell ref="AI142:AK142"/>
    <mergeCell ref="H145:M145"/>
    <mergeCell ref="O148:R148"/>
    <mergeCell ref="S148:V148"/>
    <mergeCell ref="X148:AA148"/>
    <mergeCell ref="AB148:AE148"/>
    <mergeCell ref="N147:R147"/>
    <mergeCell ref="AF148:AH148"/>
    <mergeCell ref="AI148:AK148"/>
    <mergeCell ref="AF146:AH146"/>
    <mergeCell ref="AI146:AK146"/>
    <mergeCell ref="S144:V144"/>
    <mergeCell ref="X144:AA144"/>
    <mergeCell ref="AB144:AE144"/>
    <mergeCell ref="AF144:AH144"/>
    <mergeCell ref="AI144:AK144"/>
    <mergeCell ref="S145:V145"/>
    <mergeCell ref="X145:AA145"/>
    <mergeCell ref="AB145:AE145"/>
    <mergeCell ref="AF145:AH145"/>
    <mergeCell ref="S143:V143"/>
    <mergeCell ref="X143:AA143"/>
    <mergeCell ref="AB143:AE143"/>
    <mergeCell ref="AF143:AH143"/>
    <mergeCell ref="AI143:AK143"/>
    <mergeCell ref="O145:R145"/>
    <mergeCell ref="AI145:AK145"/>
    <mergeCell ref="O146:R146"/>
    <mergeCell ref="S146:V146"/>
    <mergeCell ref="A142:B142"/>
    <mergeCell ref="X146:AA146"/>
    <mergeCell ref="AB146:AE146"/>
    <mergeCell ref="AI149:AK149"/>
    <mergeCell ref="A150:B150"/>
    <mergeCell ref="C150:G150"/>
    <mergeCell ref="H150:M150"/>
    <mergeCell ref="O150:R150"/>
    <mergeCell ref="S150:V150"/>
    <mergeCell ref="X150:AA150"/>
    <mergeCell ref="AB150:AE150"/>
    <mergeCell ref="AF150:AH150"/>
    <mergeCell ref="AI150:AK150"/>
    <mergeCell ref="H148:J148"/>
    <mergeCell ref="S147:V147"/>
    <mergeCell ref="X147:AA147"/>
    <mergeCell ref="AB147:AE147"/>
    <mergeCell ref="A147:B147"/>
    <mergeCell ref="C147:F147"/>
    <mergeCell ref="G147:H147"/>
    <mergeCell ref="I147:M147"/>
    <mergeCell ref="AF147:AH147"/>
    <mergeCell ref="AI147:AK147"/>
    <mergeCell ref="S151:V151"/>
    <mergeCell ref="X151:AA151"/>
    <mergeCell ref="AB151:AE151"/>
    <mergeCell ref="AF151:AH151"/>
    <mergeCell ref="A151:B151"/>
    <mergeCell ref="C151:G151"/>
    <mergeCell ref="H151:M151"/>
    <mergeCell ref="O151:R151"/>
    <mergeCell ref="AI151:AK151"/>
    <mergeCell ref="A149:B149"/>
    <mergeCell ref="C149:G149"/>
    <mergeCell ref="H149:M149"/>
    <mergeCell ref="O149:R149"/>
    <mergeCell ref="S149:V149"/>
    <mergeCell ref="X149:AA149"/>
    <mergeCell ref="AB149:AE149"/>
    <mergeCell ref="AF149:AH149"/>
    <mergeCell ref="AB152:AE152"/>
    <mergeCell ref="AF152:AH152"/>
    <mergeCell ref="AI152:AK152"/>
    <mergeCell ref="S153:V153"/>
    <mergeCell ref="X153:AA153"/>
    <mergeCell ref="AB153:AE153"/>
    <mergeCell ref="A153:B153"/>
    <mergeCell ref="C153:F153"/>
    <mergeCell ref="G153:H153"/>
    <mergeCell ref="I153:M153"/>
    <mergeCell ref="AF153:AH153"/>
    <mergeCell ref="AI153:AK153"/>
    <mergeCell ref="O154:R154"/>
    <mergeCell ref="S154:V154"/>
    <mergeCell ref="X154:AA154"/>
    <mergeCell ref="AB154:AE154"/>
    <mergeCell ref="N153:R153"/>
    <mergeCell ref="AF154:AH154"/>
    <mergeCell ref="AI154:AK154"/>
    <mergeCell ref="A152:B152"/>
    <mergeCell ref="C152:G152"/>
    <mergeCell ref="H152:M152"/>
    <mergeCell ref="O152:R152"/>
    <mergeCell ref="S152:V152"/>
    <mergeCell ref="X152:AA152"/>
    <mergeCell ref="A154:B154"/>
    <mergeCell ref="C154:E154"/>
    <mergeCell ref="F154:G154"/>
    <mergeCell ref="H154:J154"/>
    <mergeCell ref="AF158:AH158"/>
    <mergeCell ref="AI158:AK158"/>
    <mergeCell ref="A155:B155"/>
    <mergeCell ref="C155:G155"/>
    <mergeCell ref="H155:M155"/>
    <mergeCell ref="O155:R155"/>
    <mergeCell ref="S155:V155"/>
    <mergeCell ref="X155:AA155"/>
    <mergeCell ref="AB155:AE155"/>
    <mergeCell ref="AF155:AH155"/>
    <mergeCell ref="AI155:AK155"/>
    <mergeCell ref="A156:B156"/>
    <mergeCell ref="C156:G156"/>
    <mergeCell ref="H156:M156"/>
    <mergeCell ref="O156:R156"/>
    <mergeCell ref="S156:V156"/>
    <mergeCell ref="X156:AA156"/>
    <mergeCell ref="AB156:AE156"/>
    <mergeCell ref="AF156:AH156"/>
    <mergeCell ref="AI156:AK156"/>
    <mergeCell ref="S159:V159"/>
    <mergeCell ref="X159:AA159"/>
    <mergeCell ref="AB159:AE159"/>
    <mergeCell ref="A159:B159"/>
    <mergeCell ref="C159:F159"/>
    <mergeCell ref="G159:H159"/>
    <mergeCell ref="I159:M159"/>
    <mergeCell ref="AF159:AH159"/>
    <mergeCell ref="AI159:AK159"/>
    <mergeCell ref="O160:R160"/>
    <mergeCell ref="S160:V160"/>
    <mergeCell ref="X160:AA160"/>
    <mergeCell ref="AB160:AE160"/>
    <mergeCell ref="N159:R159"/>
    <mergeCell ref="AF160:AH160"/>
    <mergeCell ref="AI160:AK160"/>
    <mergeCell ref="S157:V157"/>
    <mergeCell ref="X157:AA157"/>
    <mergeCell ref="AB157:AE157"/>
    <mergeCell ref="AF157:AH157"/>
    <mergeCell ref="A157:B157"/>
    <mergeCell ref="C157:G157"/>
    <mergeCell ref="H157:M157"/>
    <mergeCell ref="O157:R157"/>
    <mergeCell ref="AI157:AK157"/>
    <mergeCell ref="A158:B158"/>
    <mergeCell ref="C158:G158"/>
    <mergeCell ref="H158:M158"/>
    <mergeCell ref="O158:R158"/>
    <mergeCell ref="S158:V158"/>
    <mergeCell ref="X158:AA158"/>
    <mergeCell ref="AB158:AE158"/>
    <mergeCell ref="AF164:AH164"/>
    <mergeCell ref="AI164:AK164"/>
    <mergeCell ref="C161:G161"/>
    <mergeCell ref="H161:M161"/>
    <mergeCell ref="O161:R161"/>
    <mergeCell ref="S161:V161"/>
    <mergeCell ref="X161:AA161"/>
    <mergeCell ref="AB161:AE161"/>
    <mergeCell ref="AF161:AH161"/>
    <mergeCell ref="AI161:AK161"/>
    <mergeCell ref="A162:B162"/>
    <mergeCell ref="C162:G162"/>
    <mergeCell ref="H162:M162"/>
    <mergeCell ref="O162:R162"/>
    <mergeCell ref="S162:V162"/>
    <mergeCell ref="X162:AA162"/>
    <mergeCell ref="AB162:AE162"/>
    <mergeCell ref="AF162:AH162"/>
    <mergeCell ref="AI162:AK162"/>
    <mergeCell ref="S165:V165"/>
    <mergeCell ref="X165:AA165"/>
    <mergeCell ref="AB165:AE165"/>
    <mergeCell ref="A165:B165"/>
    <mergeCell ref="C165:F165"/>
    <mergeCell ref="G165:H165"/>
    <mergeCell ref="I165:M165"/>
    <mergeCell ref="AF165:AH165"/>
    <mergeCell ref="AI165:AK165"/>
    <mergeCell ref="O166:R166"/>
    <mergeCell ref="S166:V166"/>
    <mergeCell ref="X166:AA166"/>
    <mergeCell ref="AB166:AE166"/>
    <mergeCell ref="N165:R165"/>
    <mergeCell ref="AF166:AH166"/>
    <mergeCell ref="AI166:AK166"/>
    <mergeCell ref="S163:V163"/>
    <mergeCell ref="X163:AA163"/>
    <mergeCell ref="AB163:AE163"/>
    <mergeCell ref="AF163:AH163"/>
    <mergeCell ref="A163:B163"/>
    <mergeCell ref="C163:G163"/>
    <mergeCell ref="H163:M163"/>
    <mergeCell ref="O163:R163"/>
    <mergeCell ref="AI163:AK163"/>
    <mergeCell ref="A164:B164"/>
    <mergeCell ref="C164:G164"/>
    <mergeCell ref="H164:M164"/>
    <mergeCell ref="O164:R164"/>
    <mergeCell ref="S164:V164"/>
    <mergeCell ref="X164:AA164"/>
    <mergeCell ref="AB164:AE164"/>
    <mergeCell ref="AF169:AH169"/>
    <mergeCell ref="A169:B169"/>
    <mergeCell ref="C169:G169"/>
    <mergeCell ref="H169:M169"/>
    <mergeCell ref="O169:R169"/>
    <mergeCell ref="AI169:AK169"/>
    <mergeCell ref="A170:B170"/>
    <mergeCell ref="C170:G170"/>
    <mergeCell ref="H170:M170"/>
    <mergeCell ref="O170:R170"/>
    <mergeCell ref="S170:V170"/>
    <mergeCell ref="X170:AA170"/>
    <mergeCell ref="AB170:AE170"/>
    <mergeCell ref="AF170:AH170"/>
    <mergeCell ref="AI170:AK170"/>
    <mergeCell ref="O167:R167"/>
    <mergeCell ref="S167:V167"/>
    <mergeCell ref="X167:AA167"/>
    <mergeCell ref="AB167:AE167"/>
    <mergeCell ref="AF167:AH167"/>
    <mergeCell ref="AI167:AK167"/>
    <mergeCell ref="A168:B168"/>
    <mergeCell ref="C168:G168"/>
    <mergeCell ref="H168:M168"/>
    <mergeCell ref="O168:R168"/>
    <mergeCell ref="S168:V168"/>
    <mergeCell ref="X168:AA168"/>
    <mergeCell ref="AB168:AE168"/>
    <mergeCell ref="AF168:AH168"/>
    <mergeCell ref="AI168:AK168"/>
    <mergeCell ref="S169:V169"/>
    <mergeCell ref="X169:AA169"/>
    <mergeCell ref="AI173:AK173"/>
    <mergeCell ref="A174:B174"/>
    <mergeCell ref="C174:G174"/>
    <mergeCell ref="H174:M174"/>
    <mergeCell ref="O174:R174"/>
    <mergeCell ref="S174:V174"/>
    <mergeCell ref="X174:AA174"/>
    <mergeCell ref="AB174:AE174"/>
    <mergeCell ref="AF174:AH174"/>
    <mergeCell ref="AI174:AK174"/>
    <mergeCell ref="S171:V171"/>
    <mergeCell ref="X171:AA171"/>
    <mergeCell ref="AB171:AE171"/>
    <mergeCell ref="A171:B171"/>
    <mergeCell ref="C171:F171"/>
    <mergeCell ref="G171:H171"/>
    <mergeCell ref="I171:M171"/>
    <mergeCell ref="AF171:AH171"/>
    <mergeCell ref="AI171:AK171"/>
    <mergeCell ref="O172:R172"/>
    <mergeCell ref="S172:V172"/>
    <mergeCell ref="X172:AA172"/>
    <mergeCell ref="AB172:AE172"/>
    <mergeCell ref="N171:R171"/>
    <mergeCell ref="AF172:AH172"/>
    <mergeCell ref="AI172:AK172"/>
    <mergeCell ref="O173:R173"/>
    <mergeCell ref="S173:V173"/>
    <mergeCell ref="X173:AA173"/>
    <mergeCell ref="AB173:AE173"/>
    <mergeCell ref="AF173:AH173"/>
    <mergeCell ref="X178:AA178"/>
    <mergeCell ref="AB178:AE178"/>
    <mergeCell ref="N177:R177"/>
    <mergeCell ref="AF178:AH178"/>
    <mergeCell ref="AI178:AK178"/>
    <mergeCell ref="A178:B178"/>
    <mergeCell ref="C178:E178"/>
    <mergeCell ref="F178:G178"/>
    <mergeCell ref="H178:J178"/>
    <mergeCell ref="S177:V177"/>
    <mergeCell ref="X177:AA177"/>
    <mergeCell ref="G177:H177"/>
    <mergeCell ref="I177:M177"/>
    <mergeCell ref="AF177:AH177"/>
    <mergeCell ref="S175:V175"/>
    <mergeCell ref="X175:AA175"/>
    <mergeCell ref="AB175:AE175"/>
    <mergeCell ref="AF175:AH175"/>
    <mergeCell ref="A175:B175"/>
    <mergeCell ref="C175:G175"/>
    <mergeCell ref="H175:M175"/>
    <mergeCell ref="O175:R175"/>
    <mergeCell ref="AI175:AK175"/>
    <mergeCell ref="A176:B176"/>
    <mergeCell ref="C176:G176"/>
    <mergeCell ref="H176:M176"/>
    <mergeCell ref="O176:R176"/>
    <mergeCell ref="S176:V176"/>
    <mergeCell ref="X176:AA176"/>
    <mergeCell ref="AB176:AE176"/>
    <mergeCell ref="AF176:AH176"/>
    <mergeCell ref="AI176:AK176"/>
    <mergeCell ref="AB182:AE182"/>
    <mergeCell ref="AF182:AH182"/>
    <mergeCell ref="AI182:AK182"/>
    <mergeCell ref="C179:G179"/>
    <mergeCell ref="H179:M179"/>
    <mergeCell ref="O179:R179"/>
    <mergeCell ref="S179:V179"/>
    <mergeCell ref="X179:AA179"/>
    <mergeCell ref="AB179:AE179"/>
    <mergeCell ref="AF179:AH179"/>
    <mergeCell ref="AI179:AK179"/>
    <mergeCell ref="A180:B180"/>
    <mergeCell ref="C180:G180"/>
    <mergeCell ref="H180:M180"/>
    <mergeCell ref="O180:R180"/>
    <mergeCell ref="S180:V180"/>
    <mergeCell ref="X180:AA180"/>
    <mergeCell ref="AB180:AE180"/>
    <mergeCell ref="AF180:AH180"/>
    <mergeCell ref="AI180:AK180"/>
    <mergeCell ref="A179:B179"/>
    <mergeCell ref="S181:V181"/>
    <mergeCell ref="X181:AA181"/>
    <mergeCell ref="AB181:AE181"/>
    <mergeCell ref="AF181:AH181"/>
    <mergeCell ref="S188:V188"/>
    <mergeCell ref="X188:AA188"/>
    <mergeCell ref="AB188:AE188"/>
    <mergeCell ref="AF188:AH188"/>
    <mergeCell ref="AI188:AK188"/>
    <mergeCell ref="AI190:AK190"/>
    <mergeCell ref="A190:B190"/>
    <mergeCell ref="C190:E190"/>
    <mergeCell ref="F190:G190"/>
    <mergeCell ref="H190:J190"/>
    <mergeCell ref="K190:M190"/>
    <mergeCell ref="X187:AA187"/>
    <mergeCell ref="AB187:AE187"/>
    <mergeCell ref="AF187:AH187"/>
    <mergeCell ref="S187:V187"/>
    <mergeCell ref="AF184:AH184"/>
    <mergeCell ref="AI184:AK184"/>
    <mergeCell ref="A184:B184"/>
    <mergeCell ref="C185:G185"/>
    <mergeCell ref="H185:M185"/>
    <mergeCell ref="C184:E184"/>
    <mergeCell ref="O185:R185"/>
    <mergeCell ref="S185:V185"/>
    <mergeCell ref="X185:AA185"/>
    <mergeCell ref="AB185:AE185"/>
    <mergeCell ref="AF185:AH185"/>
    <mergeCell ref="AF192:AH192"/>
    <mergeCell ref="AI189:AK189"/>
    <mergeCell ref="O190:R190"/>
    <mergeCell ref="S190:V190"/>
    <mergeCell ref="X190:AA190"/>
    <mergeCell ref="AB190:AE190"/>
    <mergeCell ref="AB192:AE192"/>
    <mergeCell ref="AB191:AE191"/>
    <mergeCell ref="AF191:AH191"/>
    <mergeCell ref="A192:N192"/>
    <mergeCell ref="AB199:AE199"/>
    <mergeCell ref="AF199:AH199"/>
    <mergeCell ref="AI199:AK199"/>
    <mergeCell ref="AB197:AE197"/>
    <mergeCell ref="AF197:AH197"/>
    <mergeCell ref="A198:B198"/>
    <mergeCell ref="AI198:AK198"/>
    <mergeCell ref="A199:B199"/>
    <mergeCell ref="O199:R199"/>
    <mergeCell ref="S199:V199"/>
    <mergeCell ref="X199:AA199"/>
    <mergeCell ref="AI197:AK197"/>
    <mergeCell ref="S239:V239"/>
    <mergeCell ref="X239:AA239"/>
    <mergeCell ref="AB239:AE239"/>
    <mergeCell ref="AF239:AH239"/>
    <mergeCell ref="AI239:AK239"/>
    <mergeCell ref="AF198:AH198"/>
    <mergeCell ref="AF201:AH201"/>
    <mergeCell ref="AI201:AK201"/>
    <mergeCell ref="O202:R202"/>
    <mergeCell ref="S202:V202"/>
    <mergeCell ref="X202:AA202"/>
    <mergeCell ref="AB202:AE202"/>
    <mergeCell ref="AF202:AH202"/>
    <mergeCell ref="AF200:AH200"/>
    <mergeCell ref="H205:M205"/>
    <mergeCell ref="O205:R205"/>
    <mergeCell ref="AI202:AK202"/>
    <mergeCell ref="AF203:AH203"/>
    <mergeCell ref="AI203:AK203"/>
    <mergeCell ref="AB203:AE203"/>
    <mergeCell ref="S204:V204"/>
    <mergeCell ref="X204:AA204"/>
    <mergeCell ref="O208:R208"/>
    <mergeCell ref="S208:V208"/>
    <mergeCell ref="X208:AA208"/>
    <mergeCell ref="AB208:AE208"/>
    <mergeCell ref="O198:R198"/>
    <mergeCell ref="S198:V198"/>
    <mergeCell ref="X198:AA198"/>
    <mergeCell ref="AI207:AK207"/>
    <mergeCell ref="O200:R200"/>
    <mergeCell ref="S200:V200"/>
    <mergeCell ref="X200:AA200"/>
    <mergeCell ref="AB200:AE200"/>
    <mergeCell ref="AB204:AE204"/>
    <mergeCell ref="AI200:AK200"/>
    <mergeCell ref="A201:B201"/>
    <mergeCell ref="C201:F201"/>
    <mergeCell ref="G201:H201"/>
    <mergeCell ref="I201:M201"/>
    <mergeCell ref="N201:R201"/>
    <mergeCell ref="S201:V201"/>
    <mergeCell ref="X201:AA201"/>
    <mergeCell ref="AB201:AE201"/>
    <mergeCell ref="C200:G200"/>
    <mergeCell ref="A200:B200"/>
    <mergeCell ref="AF204:AH204"/>
    <mergeCell ref="AI204:AK204"/>
    <mergeCell ref="A202:B202"/>
    <mergeCell ref="C202:E202"/>
    <mergeCell ref="F202:G202"/>
    <mergeCell ref="H202:J202"/>
    <mergeCell ref="H204:M204"/>
    <mergeCell ref="O204:R204"/>
    <mergeCell ref="AF244:AH244"/>
    <mergeCell ref="AB242:AE242"/>
    <mergeCell ref="AF242:AH242"/>
    <mergeCell ref="AB243:AE243"/>
    <mergeCell ref="M195:Q195"/>
    <mergeCell ref="AF190:AH190"/>
    <mergeCell ref="N189:R189"/>
    <mergeCell ref="S189:V189"/>
    <mergeCell ref="X189:AA189"/>
    <mergeCell ref="AB189:AE189"/>
    <mergeCell ref="A189:B189"/>
    <mergeCell ref="C189:F189"/>
    <mergeCell ref="G189:H189"/>
    <mergeCell ref="I189:M189"/>
    <mergeCell ref="AF189:AH189"/>
    <mergeCell ref="AB205:AE205"/>
    <mergeCell ref="A191:N191"/>
    <mergeCell ref="O191:R191"/>
    <mergeCell ref="S191:V191"/>
    <mergeCell ref="X191:AA191"/>
    <mergeCell ref="O244:R244"/>
    <mergeCell ref="S244:V244"/>
    <mergeCell ref="X243:AA243"/>
    <mergeCell ref="A203:B203"/>
    <mergeCell ref="C203:G203"/>
    <mergeCell ref="H203:M203"/>
    <mergeCell ref="O203:R203"/>
    <mergeCell ref="S203:V203"/>
    <mergeCell ref="X203:AA203"/>
    <mergeCell ref="S197:V197"/>
    <mergeCell ref="X197:AA197"/>
    <mergeCell ref="AB198:AE198"/>
    <mergeCell ref="AB169:AE169"/>
    <mergeCell ref="AB177:AE177"/>
    <mergeCell ref="AF196:AK196"/>
    <mergeCell ref="AI185:AK185"/>
    <mergeCell ref="AI181:AK181"/>
    <mergeCell ref="AI177:AK177"/>
    <mergeCell ref="O178:R178"/>
    <mergeCell ref="S178:V178"/>
    <mergeCell ref="AI191:AK191"/>
    <mergeCell ref="O186:R186"/>
    <mergeCell ref="S186:V186"/>
    <mergeCell ref="X186:AA186"/>
    <mergeCell ref="AB186:AE186"/>
    <mergeCell ref="AF186:AH186"/>
    <mergeCell ref="AI186:AK186"/>
    <mergeCell ref="S183:V183"/>
    <mergeCell ref="X183:AA183"/>
    <mergeCell ref="AB183:AE183"/>
    <mergeCell ref="O182:R182"/>
    <mergeCell ref="S182:V182"/>
    <mergeCell ref="X182:AA182"/>
    <mergeCell ref="Y193:AK195"/>
    <mergeCell ref="R194:X194"/>
    <mergeCell ref="O187:R187"/>
    <mergeCell ref="AI187:AK187"/>
    <mergeCell ref="AF183:AH183"/>
    <mergeCell ref="AI183:AK183"/>
    <mergeCell ref="O184:R184"/>
    <mergeCell ref="S184:V184"/>
    <mergeCell ref="X184:AA184"/>
    <mergeCell ref="AB184:AE184"/>
    <mergeCell ref="N183:R183"/>
    <mergeCell ref="C54:G54"/>
    <mergeCell ref="AF54:AH54"/>
    <mergeCell ref="H36:I36"/>
    <mergeCell ref="J36:O36"/>
    <mergeCell ref="H37:I37"/>
    <mergeCell ref="J37:O37"/>
    <mergeCell ref="H38:I38"/>
    <mergeCell ref="J38:O38"/>
    <mergeCell ref="Z44:AA44"/>
    <mergeCell ref="AB44:AD44"/>
    <mergeCell ref="AE44:AI44"/>
    <mergeCell ref="P45:R45"/>
    <mergeCell ref="S45:U45"/>
    <mergeCell ref="H52:M52"/>
    <mergeCell ref="J39:O39"/>
    <mergeCell ref="H40:I40"/>
    <mergeCell ref="J40:O40"/>
    <mergeCell ref="H47:I47"/>
    <mergeCell ref="J47:O47"/>
    <mergeCell ref="F37:G37"/>
    <mergeCell ref="F43:G43"/>
    <mergeCell ref="F44:G44"/>
    <mergeCell ref="C36:E36"/>
    <mergeCell ref="F36:G36"/>
    <mergeCell ref="C37:E37"/>
    <mergeCell ref="AI52:AK52"/>
    <mergeCell ref="X52:AA52"/>
    <mergeCell ref="AB52:AE52"/>
    <mergeCell ref="AF52:AH52"/>
    <mergeCell ref="P41:R41"/>
    <mergeCell ref="V45:Y45"/>
    <mergeCell ref="AJ36:AK36"/>
    <mergeCell ref="A81:B81"/>
    <mergeCell ref="C81:F81"/>
    <mergeCell ref="G81:H81"/>
    <mergeCell ref="I81:M81"/>
    <mergeCell ref="N81:R81"/>
    <mergeCell ref="H83:M83"/>
    <mergeCell ref="O83:R83"/>
    <mergeCell ref="A62:B62"/>
    <mergeCell ref="F118:G118"/>
    <mergeCell ref="H122:M122"/>
    <mergeCell ref="H118:J118"/>
    <mergeCell ref="O119:R119"/>
    <mergeCell ref="A58:B58"/>
    <mergeCell ref="O52:R52"/>
    <mergeCell ref="O54:R54"/>
    <mergeCell ref="A60:B60"/>
    <mergeCell ref="A55:B55"/>
    <mergeCell ref="A61:B61"/>
    <mergeCell ref="A57:B57"/>
    <mergeCell ref="A54:B54"/>
    <mergeCell ref="A59:B59"/>
    <mergeCell ref="O70:R70"/>
    <mergeCell ref="A76:M76"/>
    <mergeCell ref="A89:B89"/>
    <mergeCell ref="A87:B87"/>
    <mergeCell ref="C104:G104"/>
    <mergeCell ref="H112:J112"/>
    <mergeCell ref="C122:G122"/>
    <mergeCell ref="A79:B79"/>
    <mergeCell ref="A88:B88"/>
    <mergeCell ref="A94:B94"/>
    <mergeCell ref="K88:M88"/>
    <mergeCell ref="A250:B250"/>
    <mergeCell ref="C250:E250"/>
    <mergeCell ref="F250:G250"/>
    <mergeCell ref="H250:J250"/>
    <mergeCell ref="A172:B172"/>
    <mergeCell ref="C172:E172"/>
    <mergeCell ref="F172:G172"/>
    <mergeCell ref="H172:J172"/>
    <mergeCell ref="A220:B220"/>
    <mergeCell ref="C220:E220"/>
    <mergeCell ref="F220:G220"/>
    <mergeCell ref="H220:J220"/>
    <mergeCell ref="F238:G238"/>
    <mergeCell ref="H238:J238"/>
    <mergeCell ref="C142:E142"/>
    <mergeCell ref="F142:G142"/>
    <mergeCell ref="H142:J142"/>
    <mergeCell ref="A148:B148"/>
    <mergeCell ref="C148:E148"/>
    <mergeCell ref="F148:G148"/>
    <mergeCell ref="A160:B160"/>
    <mergeCell ref="C160:E160"/>
    <mergeCell ref="F160:G160"/>
    <mergeCell ref="H160:J160"/>
    <mergeCell ref="A166:B166"/>
    <mergeCell ref="C166:E166"/>
    <mergeCell ref="A195:D195"/>
    <mergeCell ref="E195:L195"/>
    <mergeCell ref="A188:B188"/>
    <mergeCell ref="C188:G188"/>
    <mergeCell ref="H188:M188"/>
    <mergeCell ref="C145:G145"/>
    <mergeCell ref="F166:G166"/>
    <mergeCell ref="A19:R20"/>
    <mergeCell ref="F48:U49"/>
    <mergeCell ref="F50:U50"/>
    <mergeCell ref="A4:AD8"/>
    <mergeCell ref="A208:B208"/>
    <mergeCell ref="C208:E208"/>
    <mergeCell ref="F208:G208"/>
    <mergeCell ref="H208:J208"/>
    <mergeCell ref="A214:B214"/>
    <mergeCell ref="C214:E214"/>
    <mergeCell ref="F214:G214"/>
    <mergeCell ref="H214:J214"/>
    <mergeCell ref="A177:B177"/>
    <mergeCell ref="C177:F177"/>
    <mergeCell ref="A173:B173"/>
    <mergeCell ref="C173:G173"/>
    <mergeCell ref="H173:M173"/>
    <mergeCell ref="A167:B167"/>
    <mergeCell ref="C167:G167"/>
    <mergeCell ref="H167:M167"/>
    <mergeCell ref="A161:B161"/>
    <mergeCell ref="H166:J166"/>
    <mergeCell ref="A118:B118"/>
    <mergeCell ref="C118:E118"/>
    <mergeCell ref="I123:M123"/>
    <mergeCell ref="A128:B128"/>
    <mergeCell ref="C128:G128"/>
    <mergeCell ref="H128:M128"/>
    <mergeCell ref="K124:M124"/>
    <mergeCell ref="A122:B122"/>
    <mergeCell ref="H39:I39"/>
  </mergeCells>
  <phoneticPr fontId="13" type="noConversion"/>
  <printOptions horizontalCentered="1"/>
  <pageMargins left="0" right="0" top="0" bottom="0" header="0.5" footer="0.17"/>
  <pageSetup scale="93" fitToHeight="4" orientation="portrait" r:id="rId1"/>
  <headerFooter alignWithMargins="0">
    <oddFooter>&amp;RPage &amp;P of &amp;N</oddFooter>
  </headerFooter>
  <rowBreaks count="3" manualBreakCount="3">
    <brk id="75" max="36" man="1"/>
    <brk id="135" max="36" man="1"/>
    <brk id="195"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66675</xdr:rowOff>
                  </from>
                  <to>
                    <xdr:col>36</xdr:col>
                    <xdr:colOff>333375</xdr:colOff>
                    <xdr:row>7</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30</xdr:col>
                    <xdr:colOff>114300</xdr:colOff>
                    <xdr:row>3</xdr:row>
                    <xdr:rowOff>66675</xdr:rowOff>
                  </from>
                  <to>
                    <xdr:col>36</xdr:col>
                    <xdr:colOff>333375</xdr:colOff>
                    <xdr:row>6</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topLeftCell="A16" workbookViewId="0">
      <selection sqref="A1:AK59"/>
    </sheetView>
  </sheetViews>
  <sheetFormatPr defaultRowHeight="12.75" x14ac:dyDescent="0.2"/>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B45A46-37EF-4AD3-972A-9FF4B3691A46}">
  <ds:schemaRefs>
    <ds:schemaRef ds:uri="http://schemas.microsoft.com/sharepoint/v3/contenttype/forms"/>
  </ds:schemaRefs>
</ds:datastoreItem>
</file>

<file path=customXml/itemProps2.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customXml/itemProps3.xml><?xml version="1.0" encoding="utf-8"?>
<ds:datastoreItem xmlns:ds="http://schemas.openxmlformats.org/officeDocument/2006/customXml" ds:itemID="{EF476EE1-2DF0-46E9-BEA4-A5F601EE6675}">
  <ds:schemaRefs>
    <ds:schemaRef ds:uri="http://schemas.microsoft.com/office/2006/metadata/longProperties"/>
  </ds:schemaRefs>
</ds:datastoreItem>
</file>

<file path=customXml/itemProps4.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Fischer, Kristina</cp:lastModifiedBy>
  <cp:revision/>
  <cp:lastPrinted>2024-07-19T16:53:53Z</cp:lastPrinted>
  <dcterms:created xsi:type="dcterms:W3CDTF">2000-02-16T20:13:32Z</dcterms:created>
  <dcterms:modified xsi:type="dcterms:W3CDTF">2026-01-08T16:42:44Z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